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 - Lietuvos Kino Centras\Dokumentai\Austės\STATISTIKA\Ataskaitos\Kitos\Pasiskirtsymas pagal platintojus 2022\"/>
    </mc:Choice>
  </mc:AlternateContent>
  <xr:revisionPtr revIDLastSave="0" documentId="13_ncr:1_{CF209283-F6A6-4CAB-B65C-F2D49A7F70EF}" xr6:coauthVersionLast="47" xr6:coauthVersionMax="47" xr10:uidLastSave="{00000000-0000-0000-0000-000000000000}"/>
  <bookViews>
    <workbookView xWindow="-120" yWindow="-120" windowWidth="29040" windowHeight="15840" tabRatio="850" activeTab="14" xr2:uid="{00000000-000D-0000-FFFF-FFFF00000000}"/>
  </bookViews>
  <sheets>
    <sheet name="!" sheetId="4" r:id="rId1"/>
    <sheet name="Acme" sheetId="1" r:id="rId2"/>
    <sheet name="Dukine Film Distribution" sheetId="23" r:id="rId3"/>
    <sheet name="TFD" sheetId="3" r:id="rId4"/>
    <sheet name="GPĮ" sheetId="6" r:id="rId5"/>
    <sheet name="Europos kinas" sheetId="17" r:id="rId6"/>
    <sheet name="A-One Films" sheetId="10" r:id="rId7"/>
    <sheet name="VLG Film" sheetId="21" r:id="rId8"/>
    <sheet name="Kino pasaka" sheetId="22" r:id="rId9"/>
    <sheet name="Best Film" sheetId="11" r:id="rId10"/>
    <sheet name="Estinfilm" sheetId="19" r:id="rId11"/>
    <sheet name="Skalvijos kino centras" sheetId="14" r:id="rId12"/>
    <sheet name="KC Garsas" sheetId="24" r:id="rId13"/>
    <sheet name="Kino Aljansas" sheetId="20" r:id="rId14"/>
    <sheet name="Kiti" sheetId="16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9" i="1" l="1"/>
  <c r="F59" i="1"/>
  <c r="D59" i="1"/>
  <c r="F63" i="1"/>
  <c r="D63" i="1" l="1"/>
  <c r="D49" i="4" l="1"/>
  <c r="C49" i="4"/>
  <c r="D48" i="4"/>
  <c r="C48" i="4"/>
  <c r="G59" i="1" l="1"/>
  <c r="I59" i="1"/>
  <c r="D15" i="4"/>
  <c r="C15" i="4"/>
  <c r="D23" i="16"/>
  <c r="E39" i="4" l="1"/>
  <c r="E85" i="4"/>
  <c r="D60" i="4"/>
  <c r="C60" i="4"/>
  <c r="D56" i="4"/>
  <c r="C56" i="4"/>
  <c r="D53" i="4"/>
  <c r="C53" i="4"/>
  <c r="D81" i="4"/>
  <c r="C81" i="4"/>
  <c r="D79" i="4"/>
  <c r="C79" i="4"/>
  <c r="D70" i="4"/>
  <c r="C70" i="4"/>
  <c r="D68" i="4"/>
  <c r="C68" i="4"/>
  <c r="C46" i="4"/>
  <c r="D82" i="4"/>
  <c r="C82" i="4"/>
  <c r="C77" i="4"/>
  <c r="C32" i="4"/>
  <c r="D76" i="4"/>
  <c r="C76" i="4"/>
  <c r="D75" i="4"/>
  <c r="C75" i="4"/>
  <c r="D74" i="4"/>
  <c r="C74" i="4"/>
  <c r="D72" i="4"/>
  <c r="C72" i="4"/>
  <c r="D71" i="4"/>
  <c r="C71" i="4"/>
  <c r="D73" i="4"/>
  <c r="C73" i="4"/>
  <c r="C67" i="4"/>
  <c r="C35" i="4"/>
  <c r="C14" i="4"/>
  <c r="C12" i="4"/>
  <c r="C11" i="4"/>
  <c r="C10" i="4"/>
  <c r="D13" i="4"/>
  <c r="C13" i="4"/>
  <c r="D67" i="4" l="1"/>
  <c r="D83" i="4"/>
  <c r="C83" i="4"/>
  <c r="D78" i="4"/>
  <c r="C78" i="4"/>
  <c r="D80" i="4"/>
  <c r="C80" i="4"/>
  <c r="D32" i="10" l="1"/>
  <c r="E32" i="10"/>
  <c r="C63" i="4"/>
  <c r="E59" i="1" l="1"/>
  <c r="G41" i="3" l="1"/>
  <c r="F41" i="3"/>
  <c r="E41" i="3"/>
  <c r="F45" i="3" s="1"/>
  <c r="D41" i="3"/>
  <c r="D45" i="3" s="1"/>
  <c r="I41" i="3"/>
  <c r="H41" i="3"/>
  <c r="E123" i="16" l="1"/>
  <c r="D36" i="4" s="1"/>
  <c r="D123" i="16"/>
  <c r="C36" i="4" s="1"/>
  <c r="E117" i="16"/>
  <c r="D35" i="4" s="1"/>
  <c r="D117" i="16"/>
  <c r="E18" i="19"/>
  <c r="D21" i="4" s="1"/>
  <c r="D18" i="19"/>
  <c r="C66" i="4" s="1"/>
  <c r="C21" i="4" l="1"/>
  <c r="D14" i="4"/>
  <c r="D15" i="21"/>
  <c r="D28" i="4"/>
  <c r="C28" i="4"/>
  <c r="E16" i="20"/>
  <c r="D16" i="20"/>
  <c r="E130" i="16"/>
  <c r="D37" i="4" s="1"/>
  <c r="D130" i="16"/>
  <c r="C37" i="4" s="1"/>
  <c r="E36" i="16" l="1"/>
  <c r="D19" i="4" s="1"/>
  <c r="D36" i="16"/>
  <c r="C19" i="4" s="1"/>
  <c r="E105" i="16"/>
  <c r="D33" i="4" s="1"/>
  <c r="D105" i="16"/>
  <c r="C33" i="4" s="1"/>
  <c r="E91" i="16"/>
  <c r="D91" i="16"/>
  <c r="E97" i="16"/>
  <c r="D31" i="4" s="1"/>
  <c r="D97" i="16"/>
  <c r="C31" i="4" s="1"/>
  <c r="E77" i="16"/>
  <c r="D29" i="4" s="1"/>
  <c r="D77" i="16"/>
  <c r="C29" i="4" s="1"/>
  <c r="D27" i="4"/>
  <c r="E70" i="16"/>
  <c r="D70" i="16"/>
  <c r="C27" i="4" s="1"/>
  <c r="D26" i="4"/>
  <c r="C26" i="4"/>
  <c r="D32" i="4" l="1"/>
  <c r="D77" i="4"/>
  <c r="E21" i="24"/>
  <c r="D21" i="24"/>
  <c r="E64" i="16"/>
  <c r="D25" i="4" s="1"/>
  <c r="D64" i="16"/>
  <c r="C25" i="4" s="1"/>
  <c r="D24" i="4"/>
  <c r="C24" i="4"/>
  <c r="E57" i="16"/>
  <c r="D23" i="4" s="1"/>
  <c r="D57" i="16"/>
  <c r="C23" i="4" s="1"/>
  <c r="E51" i="16"/>
  <c r="D22" i="4" s="1"/>
  <c r="D51" i="16"/>
  <c r="C22" i="4" s="1"/>
  <c r="E44" i="16"/>
  <c r="D20" i="4" s="1"/>
  <c r="D44" i="16"/>
  <c r="C20" i="4" s="1"/>
  <c r="D16" i="4"/>
  <c r="C16" i="4"/>
  <c r="E23" i="16"/>
  <c r="D11" i="4"/>
  <c r="D6" i="4" l="1"/>
  <c r="C6" i="4"/>
  <c r="D17" i="4"/>
  <c r="C17" i="4"/>
  <c r="D46" i="4"/>
  <c r="G34" i="23"/>
  <c r="D51" i="4"/>
  <c r="F34" i="23"/>
  <c r="C51" i="4"/>
  <c r="D34" i="23"/>
  <c r="C47" i="4"/>
  <c r="C50" i="4"/>
  <c r="C59" i="4"/>
  <c r="E34" i="23"/>
  <c r="D47" i="4"/>
  <c r="D38" i="23"/>
  <c r="D50" i="4"/>
  <c r="D65" i="4"/>
  <c r="C65" i="4"/>
  <c r="F38" i="23"/>
  <c r="E111" i="16"/>
  <c r="D111" i="16"/>
  <c r="E5" i="16"/>
  <c r="D5" i="16"/>
  <c r="E7" i="22"/>
  <c r="D61" i="4" s="1"/>
  <c r="D7" i="22"/>
  <c r="C61" i="4" s="1"/>
  <c r="E15" i="21"/>
  <c r="D58" i="4" s="1"/>
  <c r="C58" i="4"/>
  <c r="D66" i="4"/>
  <c r="E11" i="16"/>
  <c r="D11" i="16"/>
  <c r="D64" i="4"/>
  <c r="C64" i="4"/>
  <c r="E29" i="16"/>
  <c r="D63" i="4" s="1"/>
  <c r="D29" i="16"/>
  <c r="E40" i="17"/>
  <c r="D55" i="4" s="1"/>
  <c r="D40" i="17"/>
  <c r="C55" i="4" s="1"/>
  <c r="D16" i="11"/>
  <c r="C62" i="4" s="1"/>
  <c r="E83" i="16"/>
  <c r="D83" i="16"/>
  <c r="D17" i="16"/>
  <c r="E17" i="16"/>
  <c r="D33" i="6"/>
  <c r="E33" i="6"/>
  <c r="E17" i="14"/>
  <c r="D69" i="4" s="1"/>
  <c r="D17" i="14"/>
  <c r="C69" i="4" s="1"/>
  <c r="E16" i="11"/>
  <c r="D62" i="4" s="1"/>
  <c r="D57" i="4"/>
  <c r="C57" i="4"/>
  <c r="D52" i="4" l="1"/>
  <c r="D85" i="4" s="1"/>
  <c r="D8" i="4"/>
  <c r="C52" i="4"/>
  <c r="C8" i="4"/>
  <c r="C85" i="4"/>
  <c r="D5" i="4"/>
  <c r="C5" i="4"/>
  <c r="D7" i="4"/>
  <c r="C7" i="4"/>
  <c r="D59" i="4"/>
  <c r="D34" i="4"/>
  <c r="C34" i="4"/>
  <c r="C30" i="4"/>
  <c r="D30" i="4"/>
  <c r="C9" i="4"/>
  <c r="D54" i="4"/>
  <c r="D10" i="4"/>
  <c r="D9" i="4"/>
  <c r="D12" i="4"/>
  <c r="C54" i="4"/>
  <c r="F52" i="4" l="1"/>
  <c r="F63" i="4"/>
  <c r="F71" i="4"/>
  <c r="F54" i="4"/>
  <c r="F64" i="4"/>
  <c r="F72" i="4"/>
  <c r="F55" i="4"/>
  <c r="F65" i="4"/>
  <c r="F47" i="4"/>
  <c r="F57" i="4"/>
  <c r="F66" i="4"/>
  <c r="F74" i="4"/>
  <c r="F48" i="4"/>
  <c r="F69" i="4"/>
  <c r="F59" i="4"/>
  <c r="F76" i="4"/>
  <c r="F50" i="4"/>
  <c r="F61" i="4"/>
  <c r="F80" i="4"/>
  <c r="F82" i="4"/>
  <c r="F51" i="4"/>
  <c r="F62" i="4"/>
  <c r="F83" i="4"/>
  <c r="F77" i="4"/>
  <c r="F67" i="4"/>
  <c r="F58" i="4"/>
  <c r="F75" i="4"/>
  <c r="F49" i="4"/>
  <c r="F78" i="4"/>
  <c r="F73" i="4"/>
  <c r="C39" i="4"/>
  <c r="G59" i="4"/>
  <c r="D39" i="4"/>
  <c r="G73" i="4" l="1"/>
  <c r="G76" i="4"/>
  <c r="G72" i="4"/>
  <c r="G74" i="4"/>
  <c r="G71" i="4"/>
  <c r="G77" i="4"/>
  <c r="G82" i="4"/>
  <c r="G75" i="4"/>
  <c r="G83" i="4"/>
  <c r="G78" i="4"/>
  <c r="G80" i="4"/>
  <c r="G67" i="4"/>
  <c r="G51" i="4"/>
  <c r="G64" i="4"/>
  <c r="G55" i="4"/>
  <c r="G62" i="4"/>
  <c r="G61" i="4"/>
  <c r="G49" i="4"/>
  <c r="G69" i="4"/>
  <c r="G50" i="4"/>
  <c r="G66" i="4"/>
  <c r="G52" i="4"/>
  <c r="G47" i="4"/>
  <c r="G58" i="4"/>
  <c r="G63" i="4"/>
  <c r="G48" i="4"/>
  <c r="G57" i="4"/>
  <c r="G65" i="4"/>
  <c r="G54" i="4"/>
  <c r="G21" i="4"/>
  <c r="G25" i="4"/>
  <c r="G12" i="4"/>
  <c r="G11" i="4"/>
  <c r="G15" i="4"/>
  <c r="G20" i="4"/>
  <c r="G5" i="4"/>
  <c r="F46" i="4"/>
  <c r="G19" i="4"/>
  <c r="G32" i="4"/>
  <c r="G31" i="4"/>
  <c r="G6" i="4"/>
  <c r="G36" i="4"/>
  <c r="G17" i="4"/>
  <c r="G18" i="4"/>
  <c r="G27" i="4"/>
  <c r="G24" i="4"/>
  <c r="G29" i="4"/>
  <c r="G33" i="4"/>
  <c r="G30" i="4"/>
  <c r="G23" i="4"/>
  <c r="G34" i="4"/>
  <c r="G22" i="4"/>
  <c r="G26" i="4"/>
  <c r="G9" i="4"/>
  <c r="G13" i="4"/>
  <c r="G35" i="4"/>
  <c r="G37" i="4"/>
  <c r="G8" i="4"/>
  <c r="G7" i="4"/>
  <c r="G16" i="4"/>
  <c r="G10" i="4"/>
  <c r="G28" i="4"/>
  <c r="G14" i="4"/>
  <c r="G46" i="4"/>
  <c r="F15" i="4"/>
  <c r="F33" i="4"/>
  <c r="F31" i="4"/>
  <c r="F35" i="4"/>
  <c r="F24" i="4"/>
  <c r="F20" i="4"/>
  <c r="F25" i="4"/>
  <c r="F8" i="4"/>
  <c r="F23" i="4"/>
  <c r="F13" i="4"/>
  <c r="F5" i="4"/>
  <c r="F11" i="4"/>
  <c r="F17" i="4"/>
  <c r="F26" i="4"/>
  <c r="F6" i="4"/>
  <c r="F28" i="4"/>
  <c r="F37" i="4"/>
  <c r="F27" i="4"/>
  <c r="F22" i="4"/>
  <c r="F29" i="4"/>
  <c r="F32" i="4"/>
  <c r="F30" i="4"/>
  <c r="F21" i="4"/>
  <c r="F14" i="4"/>
  <c r="F10" i="4"/>
  <c r="F16" i="4"/>
  <c r="F36" i="4"/>
  <c r="F34" i="4"/>
  <c r="F12" i="4"/>
  <c r="F7" i="4"/>
  <c r="F9" i="4"/>
  <c r="F19" i="4"/>
  <c r="F18" i="4"/>
  <c r="F85" i="4" l="1"/>
  <c r="G85" i="4"/>
  <c r="G39" i="4"/>
  <c r="F39" i="4"/>
</calcChain>
</file>

<file path=xl/sharedStrings.xml><?xml version="1.0" encoding="utf-8"?>
<sst xmlns="http://schemas.openxmlformats.org/spreadsheetml/2006/main" count="1261" uniqueCount="883">
  <si>
    <t>ACME FILMAI</t>
  </si>
  <si>
    <t>INDEPENDENT</t>
  </si>
  <si>
    <t>WARNER BROS.</t>
    <phoneticPr fontId="0" type="noConversion"/>
  </si>
  <si>
    <t>SONY</t>
  </si>
  <si>
    <t>Žiūrovai</t>
  </si>
  <si>
    <t>Pajamos (Eur)</t>
  </si>
  <si>
    <t>Pajamos</t>
  </si>
  <si>
    <t xml:space="preserve">Viso: </t>
  </si>
  <si>
    <t xml:space="preserve">Kino platinimo kompanijų pasiskirstymas Lietuvos rinkoje </t>
  </si>
  <si>
    <t>Kino platinimo kompanija</t>
  </si>
  <si>
    <t>Bendros pajamos</t>
  </si>
  <si>
    <t xml:space="preserve">Žiūrovų </t>
  </si>
  <si>
    <t xml:space="preserve">Filmų </t>
  </si>
  <si>
    <t>Procentinė išraiška</t>
  </si>
  <si>
    <t>skaičius</t>
  </si>
  <si>
    <t>kiekis</t>
  </si>
  <si>
    <t>ACME filmai</t>
  </si>
  <si>
    <t>Theatrical Film Distribution</t>
    <phoneticPr fontId="0" type="noConversion"/>
  </si>
  <si>
    <t>Garsų pasaulio įrašai</t>
  </si>
  <si>
    <t>A-One Films</t>
    <phoneticPr fontId="0" type="noConversion"/>
  </si>
  <si>
    <t>VISO:</t>
  </si>
  <si>
    <t>Kino platinimo kompanijų pasiskirstymas Lietuvos rinkoje</t>
  </si>
  <si>
    <t xml:space="preserve">(pagal atstovaujamus užsienio šalių partnerius) </t>
  </si>
  <si>
    <t>ACME filmai (Independent)</t>
  </si>
  <si>
    <t>ACME filmai (Warner Bros.)</t>
    <phoneticPr fontId="0" type="noConversion"/>
  </si>
  <si>
    <t>ACME filmai (Sony)</t>
  </si>
  <si>
    <t>Theatrical Film Distribution (Independent)</t>
  </si>
  <si>
    <t>(Eur)</t>
  </si>
  <si>
    <t>Žiūrovų skaičius</t>
  </si>
  <si>
    <t>THEATRICAL FILM DISTRIBUTION</t>
  </si>
  <si>
    <t>WDSMPI</t>
  </si>
  <si>
    <t>UNIVERSAL PICTURES INTERNATIONAL</t>
  </si>
  <si>
    <t>PARAMOUNT PICTURES INTERNATIONAL</t>
  </si>
  <si>
    <t>GARSŲ PASAULIO ĮRAŠAI</t>
  </si>
  <si>
    <t>A-ONE FILMS</t>
    <phoneticPr fontId="0" type="noConversion"/>
  </si>
  <si>
    <t>BEST FILM</t>
  </si>
  <si>
    <t xml:space="preserve">  INDEPENDENT</t>
  </si>
  <si>
    <t>Theatrical Film Distribution (WDSMPI)</t>
  </si>
  <si>
    <t>Skalvijos kino centras</t>
  </si>
  <si>
    <t>Skalvijos kino centras (Independent)</t>
  </si>
  <si>
    <t>Tamsta Varlius</t>
  </si>
  <si>
    <t>Meester Kikker</t>
  </si>
  <si>
    <t>Keliaujantys paukščiai</t>
  </si>
  <si>
    <t>Les oiseaux de passage</t>
  </si>
  <si>
    <t>Arčiau debesų</t>
  </si>
  <si>
    <t>Cloudboy</t>
  </si>
  <si>
    <t>2017.09.10</t>
  </si>
  <si>
    <t>Estinfilm</t>
  </si>
  <si>
    <t>Estinfilm (Independent)</t>
  </si>
  <si>
    <t>A-One Films (Independent)</t>
  </si>
  <si>
    <t>Travolta (Independent)</t>
  </si>
  <si>
    <t>Tarp pilkų debesų</t>
  </si>
  <si>
    <t>Atsargiai, ragana</t>
  </si>
  <si>
    <t>Zlogonje</t>
  </si>
  <si>
    <t>2018.12.01</t>
  </si>
  <si>
    <t>VLG Film</t>
  </si>
  <si>
    <t>Greta Garbo Films</t>
  </si>
  <si>
    <t>2019.04.19</t>
  </si>
  <si>
    <t>Stambus planas</t>
  </si>
  <si>
    <t>2019.04.05</t>
  </si>
  <si>
    <t>Kino pasaka</t>
  </si>
  <si>
    <t>Išgyventi vasarą</t>
  </si>
  <si>
    <t>Stambus planas (Independent)</t>
  </si>
  <si>
    <t>Greta Garbo Films (Independent)</t>
  </si>
  <si>
    <t>VLG Film (Independent)</t>
  </si>
  <si>
    <t>Kino pasaka (Independent)</t>
  </si>
  <si>
    <t>2020.03.06</t>
  </si>
  <si>
    <t>Dukine Film Distribution</t>
  </si>
  <si>
    <t>Kristaus kūnas</t>
  </si>
  <si>
    <t>Garsioji meškinų invazija į Siciliją</t>
  </si>
  <si>
    <t>La Fameuse Invasion des ours en Sicile</t>
  </si>
  <si>
    <t>Donne moi des Ailes</t>
  </si>
  <si>
    <t>2020.06.05</t>
  </si>
  <si>
    <t>Kino Aljansas</t>
  </si>
  <si>
    <t>Kino Aljansas (Independent)</t>
  </si>
  <si>
    <t>Kinostar Filmverleih</t>
  </si>
  <si>
    <t>Kinostar Filmverleih (Independent)</t>
  </si>
  <si>
    <t>Bintė</t>
  </si>
  <si>
    <t>Binti</t>
  </si>
  <si>
    <t>Jokūbas, Mimi ir kalbantys šunys</t>
  </si>
  <si>
    <t>Jekabs, Mimmi un runajosie suni</t>
  </si>
  <si>
    <t>2020.09.06</t>
  </si>
  <si>
    <t>2020.10.10</t>
  </si>
  <si>
    <t>Dukine Film Distribution (Universal)</t>
  </si>
  <si>
    <t>Dukine Film Distribution (Paramount)</t>
  </si>
  <si>
    <t>Į mėnulį</t>
  </si>
  <si>
    <t>Moonbound</t>
  </si>
  <si>
    <t>Mano mielas monstras</t>
  </si>
  <si>
    <t>My Sweet Monster</t>
  </si>
  <si>
    <t>Svajoklis Budis 2</t>
  </si>
  <si>
    <t>Rock Dog 2</t>
  </si>
  <si>
    <t>Pilė</t>
  </si>
  <si>
    <t>Les aventures de pil (Pil's Adventures)</t>
  </si>
  <si>
    <t>Kalėdos džiunglėse</t>
  </si>
  <si>
    <t>Christmas in the Jungle</t>
  </si>
  <si>
    <t>Padūkėlė Turu</t>
  </si>
  <si>
    <t>Turu the Wacky Hen</t>
  </si>
  <si>
    <t>2021.05.14</t>
  </si>
  <si>
    <t>2021.10.01</t>
  </si>
  <si>
    <t>2021.11.05</t>
  </si>
  <si>
    <t>2021.08.06</t>
  </si>
  <si>
    <t>2021.12.03</t>
  </si>
  <si>
    <t>2021.12.17</t>
  </si>
  <si>
    <t>2021.07.09</t>
  </si>
  <si>
    <t>2021.06.11</t>
  </si>
  <si>
    <t>2018.10.12</t>
  </si>
  <si>
    <t>Kopa</t>
  </si>
  <si>
    <t xml:space="preserve">Dune </t>
  </si>
  <si>
    <t>Matrica. Prisikėlimas</t>
  </si>
  <si>
    <t>Matrix Resurrecations</t>
  </si>
  <si>
    <t>2021.09.17</t>
  </si>
  <si>
    <t>2021.12.24</t>
  </si>
  <si>
    <t>2021.05.07</t>
  </si>
  <si>
    <t>2021.04.30</t>
  </si>
  <si>
    <t>2021.08.20</t>
  </si>
  <si>
    <t>Žmogus voras: nėra kelio atgal</t>
  </si>
  <si>
    <t>Spiderman No Way Home</t>
  </si>
  <si>
    <t>Triušis Piteris2: Pabėgimas</t>
  </si>
  <si>
    <t>Peter Rabbit 2</t>
  </si>
  <si>
    <t>2021.10.15</t>
  </si>
  <si>
    <t>2021.11.19</t>
  </si>
  <si>
    <t>2021.08.13</t>
  </si>
  <si>
    <t>2021.10.22</t>
  </si>
  <si>
    <t>2021.12.31</t>
  </si>
  <si>
    <t>Alkio skonis</t>
  </si>
  <si>
    <t>A Taste of Hunger</t>
  </si>
  <si>
    <t>Vyras už pinigus</t>
  </si>
  <si>
    <t>2021.11.12</t>
  </si>
  <si>
    <t>Dublis LT</t>
  </si>
  <si>
    <t>Dublis LT (Independent)</t>
  </si>
  <si>
    <t xml:space="preserve">Gucci mados namai </t>
  </si>
  <si>
    <t>House of Gucci</t>
  </si>
  <si>
    <t>Mirtis palauks</t>
  </si>
  <si>
    <t>No Time To Die</t>
  </si>
  <si>
    <t>Dainuok 2</t>
  </si>
  <si>
    <t>Sing 2</t>
  </si>
  <si>
    <t>2021.11.26</t>
  </si>
  <si>
    <t>2021.07.02</t>
  </si>
  <si>
    <t>2021.12.10</t>
  </si>
  <si>
    <t>Teisingumo riteriai</t>
  </si>
  <si>
    <t>Retfærdighedens ryttere</t>
  </si>
  <si>
    <t>Aš esu Greta</t>
  </si>
  <si>
    <t>I Am Greta</t>
  </si>
  <si>
    <t>Meilės reikalai</t>
  </si>
  <si>
    <t>Les choses qu'on dit, les choses qu'on fait</t>
  </si>
  <si>
    <t>Gražus sūnus</t>
  </si>
  <si>
    <t>Beautiful Boy</t>
  </si>
  <si>
    <t>Liberté</t>
  </si>
  <si>
    <t>Quo vadis, Aida?</t>
  </si>
  <si>
    <t>Kalėdos Islandijoje</t>
  </si>
  <si>
    <t>Bergmál</t>
  </si>
  <si>
    <t>Kaimynai</t>
  </si>
  <si>
    <t>Įsimylėjusi Figaro</t>
  </si>
  <si>
    <t>Falling for Figaro</t>
  </si>
  <si>
    <t>M-Films</t>
  </si>
  <si>
    <t>M-Films (Independent)</t>
  </si>
  <si>
    <t xml:space="preserve">Šuolis </t>
  </si>
  <si>
    <t>Švelnūs kariai</t>
  </si>
  <si>
    <t>Moonmakers</t>
  </si>
  <si>
    <t>Moonmakers (Independent)</t>
  </si>
  <si>
    <t>Gauja</t>
  </si>
  <si>
    <t>Smecka</t>
  </si>
  <si>
    <t>Aš niekada neverkiu</t>
  </si>
  <si>
    <t>Jak Najdalej Stad</t>
  </si>
  <si>
    <t>Mūsų namai</t>
  </si>
  <si>
    <t>Where We Belong</t>
  </si>
  <si>
    <t>Mano mama gorila</t>
  </si>
  <si>
    <t>Apstjärnan</t>
  </si>
  <si>
    <t>2021.08.23</t>
  </si>
  <si>
    <t>2015.10.24</t>
  </si>
  <si>
    <t>2021.06.03</t>
  </si>
  <si>
    <t>2021.10.24</t>
  </si>
  <si>
    <t>Travolta</t>
  </si>
  <si>
    <t>Unlimited Media</t>
  </si>
  <si>
    <t>Unlimited Media (Independent)</t>
  </si>
  <si>
    <t xml:space="preserve">2022 m.  </t>
  </si>
  <si>
    <t>2022 m</t>
  </si>
  <si>
    <t>KC Garsas</t>
  </si>
  <si>
    <t>Munis</t>
  </si>
  <si>
    <t>Best Film (Independent)</t>
  </si>
  <si>
    <t>Best Film</t>
  </si>
  <si>
    <t>Lumo studija</t>
  </si>
  <si>
    <t>Ahil</t>
  </si>
  <si>
    <t>Broom Films</t>
  </si>
  <si>
    <t xml:space="preserve">Greta Garbo </t>
  </si>
  <si>
    <t>Kino kultas</t>
  </si>
  <si>
    <t>Pilietinė medija</t>
  </si>
  <si>
    <t>Singing fish</t>
  </si>
  <si>
    <t>Studio Nominum</t>
  </si>
  <si>
    <t>Top Film Baltic</t>
  </si>
  <si>
    <t>Tremora</t>
  </si>
  <si>
    <t>Videometra</t>
  </si>
  <si>
    <t>Pakalikai 2</t>
  </si>
  <si>
    <t>Minions: The Rise of Gru</t>
  </si>
  <si>
    <t xml:space="preserve">Batuotas katinas Pūkis: paskutinis noras  </t>
  </si>
  <si>
    <t>Puss in Boots: The Last Wish</t>
  </si>
  <si>
    <t>Blogiukai</t>
  </si>
  <si>
    <t>Bad Guys</t>
  </si>
  <si>
    <t>Jūros periodo pasaulis. Viešpatavimas</t>
  </si>
  <si>
    <t>Jurassic World: Dominion</t>
  </si>
  <si>
    <t xml:space="preserve">Bilietas į rojų </t>
  </si>
  <si>
    <t>Ticket To Paradise</t>
  </si>
  <si>
    <t>Atsitiktinis jaunikis</t>
  </si>
  <si>
    <t>Marry Me</t>
  </si>
  <si>
    <t xml:space="preserve">Juodas telefonas </t>
  </si>
  <si>
    <t>The Black Phone</t>
  </si>
  <si>
    <t>Vikingas</t>
  </si>
  <si>
    <t>The Northman</t>
  </si>
  <si>
    <t>Ne</t>
  </si>
  <si>
    <t>Nope</t>
  </si>
  <si>
    <t>Helovinas baigiasi</t>
  </si>
  <si>
    <t>Halloween Ends</t>
  </si>
  <si>
    <t>Greitoji pagalba</t>
  </si>
  <si>
    <t>Ambulance</t>
  </si>
  <si>
    <t xml:space="preserve">Negailestinga naktis  </t>
  </si>
  <si>
    <t>Violent Night</t>
  </si>
  <si>
    <t>Dauntono Abatija 2: nauja era</t>
  </si>
  <si>
    <t>Downton Abbey: A New Era</t>
  </si>
  <si>
    <t xml:space="preserve">Ponia Haris vyksta į Paryžių </t>
  </si>
  <si>
    <t>Mrs Harris Goes to Paris</t>
  </si>
  <si>
    <t>Žvėris</t>
  </si>
  <si>
    <t>Beast</t>
  </si>
  <si>
    <t>Saldymedžio pica</t>
  </si>
  <si>
    <t>Licorice Pizza</t>
  </si>
  <si>
    <t xml:space="preserve">Partneriai  </t>
  </si>
  <si>
    <t xml:space="preserve"> Bros</t>
  </si>
  <si>
    <t xml:space="preserve">Nematomas žmogus </t>
  </si>
  <si>
    <t>The Invisible Man</t>
  </si>
  <si>
    <t xml:space="preserve">Pradink  </t>
  </si>
  <si>
    <t>Get Out</t>
  </si>
  <si>
    <t xml:space="preserve">Skilimas </t>
  </si>
  <si>
    <t>Split</t>
  </si>
  <si>
    <t xml:space="preserve"> </t>
  </si>
  <si>
    <t>2022.07.01</t>
  </si>
  <si>
    <t xml:space="preserve"> 2022.12.21</t>
  </si>
  <si>
    <t>2022.03.18</t>
  </si>
  <si>
    <t>2021.12.22</t>
  </si>
  <si>
    <t>2022.06.10</t>
  </si>
  <si>
    <t>2022.02.11</t>
  </si>
  <si>
    <t>2022.06.24</t>
  </si>
  <si>
    <t>2022.04.15</t>
  </si>
  <si>
    <t>2022.08.12</t>
  </si>
  <si>
    <t>2022.10.14</t>
  </si>
  <si>
    <t>2022.12.02</t>
  </si>
  <si>
    <t>2022.04.29</t>
  </si>
  <si>
    <t>2022.10.07</t>
  </si>
  <si>
    <t>2022.08.26</t>
  </si>
  <si>
    <t>2022.02.25</t>
  </si>
  <si>
    <t>2022.11.04</t>
  </si>
  <si>
    <t>2017.04.07</t>
  </si>
  <si>
    <t>2017.01.20</t>
  </si>
  <si>
    <t xml:space="preserve">Ežiukas Sonic 2 </t>
  </si>
  <si>
    <t>Sonic The Hedgehog 2</t>
  </si>
  <si>
    <t>Asas Maverikas</t>
  </si>
  <si>
    <t>Top Gun Maverick</t>
  </si>
  <si>
    <t xml:space="preserve">Šypsena </t>
  </si>
  <si>
    <t>Smile</t>
  </si>
  <si>
    <t>Prarastas miestas</t>
  </si>
  <si>
    <t>The Lost City</t>
  </si>
  <si>
    <t>Dičkis šuo Klifordas</t>
  </si>
  <si>
    <t>Clifford The Big Red Dog</t>
  </si>
  <si>
    <t>Klyksmas 5</t>
  </si>
  <si>
    <t>Scream 5</t>
  </si>
  <si>
    <t>Jackass amžinai</t>
  </si>
  <si>
    <t>Jackass Forever</t>
  </si>
  <si>
    <t>Krikštatėvis (Trilogijos maratonas)</t>
  </si>
  <si>
    <t>The Godfather (Trilogy Marathon)</t>
  </si>
  <si>
    <t>2022.04.01</t>
  </si>
  <si>
    <t>2022.05.27</t>
  </si>
  <si>
    <t>2022.04.08</t>
  </si>
  <si>
    <t>2022.01.07</t>
  </si>
  <si>
    <t>2022.01.14</t>
  </si>
  <si>
    <t>2022.02.18</t>
  </si>
  <si>
    <t>2022.03.13</t>
  </si>
  <si>
    <t xml:space="preserve">Rusiški svingeriai </t>
  </si>
  <si>
    <t>Swingers</t>
  </si>
  <si>
    <t>Mano vilkas</t>
  </si>
  <si>
    <t>Mystere</t>
  </si>
  <si>
    <t xml:space="preserve">Šiukšliai. Stebuklingos piramidės legenda </t>
  </si>
  <si>
    <t>Trash</t>
  </si>
  <si>
    <t xml:space="preserve">Svaiginantis aukštis </t>
  </si>
  <si>
    <t>Fall</t>
  </si>
  <si>
    <t>Auksas</t>
  </si>
  <si>
    <t>Gold</t>
  </si>
  <si>
    <t xml:space="preserve">Nepaklusnusis </t>
  </si>
  <si>
    <t>Непослушник</t>
  </si>
  <si>
    <t xml:space="preserve">Blefuotojas  </t>
  </si>
  <si>
    <t>Poker Face</t>
  </si>
  <si>
    <t>Išgyvenęs</t>
  </si>
  <si>
    <t>The Survivor</t>
  </si>
  <si>
    <t>Šešėlių žaidimas</t>
  </si>
  <si>
    <t>Blacklight</t>
  </si>
  <si>
    <t>Viršukalnės karštinė</t>
  </si>
  <si>
    <t>Summit Fever</t>
  </si>
  <si>
    <t xml:space="preserve">Nepadėk ragelio </t>
  </si>
  <si>
    <t>On The Line</t>
  </si>
  <si>
    <t xml:space="preserve">Prancūzijos kronikos iš Liberčio, Kanzaso vakaro saulės </t>
  </si>
  <si>
    <t>The French Dispatch of the Liberty, Kansas Evening Sun</t>
  </si>
  <si>
    <t>Baltas varnas</t>
  </si>
  <si>
    <t>White Raven</t>
  </si>
  <si>
    <t>Likimo sujungti</t>
  </si>
  <si>
    <t>About Fate</t>
  </si>
  <si>
    <t>Post Mortem</t>
  </si>
  <si>
    <t>Kaip „Titanikas“ mane išgelbėjo</t>
  </si>
  <si>
    <t>How the Titanic Became My Lifeboat</t>
  </si>
  <si>
    <t xml:space="preserve">Ypatingieji </t>
  </si>
  <si>
    <t>The Specials</t>
  </si>
  <si>
    <t>Operacija "O2"</t>
  </si>
  <si>
    <t>Vaiduoklių žemė</t>
  </si>
  <si>
    <t>Incident In A Ghost Land</t>
  </si>
  <si>
    <t>Žavusis žudikas Tedas Bandis</t>
  </si>
  <si>
    <t>Extremely Wicked, Shockingly Evil, and Vile</t>
  </si>
  <si>
    <t>2022.01.28</t>
  </si>
  <si>
    <t>2022.08.19</t>
  </si>
  <si>
    <t>2022.10.28</t>
  </si>
  <si>
    <t>2022.05.06</t>
  </si>
  <si>
    <t>2022.09.09</t>
  </si>
  <si>
    <t>2020.02.07</t>
  </si>
  <si>
    <t>2019.05.10</t>
  </si>
  <si>
    <t>Įsikūnijimas. Vandens kelias</t>
  </si>
  <si>
    <t>Avatar: The Way of Water</t>
  </si>
  <si>
    <t xml:space="preserve">Daktaras Streindžas beprotybės multivisatoje </t>
  </si>
  <si>
    <t>Doctor Strange in the Multiverse of Madness</t>
  </si>
  <si>
    <t>Toras. Meilė ir griaustinis</t>
  </si>
  <si>
    <t>Thor: Love and Thunder</t>
  </si>
  <si>
    <t>Raudonoji panda</t>
  </si>
  <si>
    <t>Turning Red</t>
  </si>
  <si>
    <t xml:space="preserve">Juodoji pantera. Wakanda amžiams </t>
  </si>
  <si>
    <t>Black Panther: Wakanda Forever</t>
  </si>
  <si>
    <t>Keistas pasaulis</t>
  </si>
  <si>
    <t>Strange World</t>
  </si>
  <si>
    <t>Įsikūnijimas (kartojimas)</t>
  </si>
  <si>
    <t>Avatar (Re-release)</t>
  </si>
  <si>
    <t>Meniu</t>
  </si>
  <si>
    <t>Menu</t>
  </si>
  <si>
    <t>Mirtis ant Nilo</t>
  </si>
  <si>
    <t>Death On The Nile</t>
  </si>
  <si>
    <t>Šviesmetis</t>
  </si>
  <si>
    <t>Lightyear</t>
  </si>
  <si>
    <t xml:space="preserve">Enkanto </t>
  </si>
  <si>
    <t>Encanto</t>
  </si>
  <si>
    <t>Košmarų skersgatvis</t>
  </si>
  <si>
    <t>Nightmare Alley</t>
  </si>
  <si>
    <t>King's Man. Pradžia</t>
  </si>
  <si>
    <t>The King's Man</t>
  </si>
  <si>
    <t>Amsterdamas</t>
  </si>
  <si>
    <t>Amsterdam</t>
  </si>
  <si>
    <t xml:space="preserve">Lukas </t>
  </si>
  <si>
    <t>Luca</t>
  </si>
  <si>
    <t xml:space="preserve">Klajoklių žemė </t>
  </si>
  <si>
    <t>Nomadland</t>
  </si>
  <si>
    <t>Vestsaido istorija</t>
  </si>
  <si>
    <t>West Side Story</t>
  </si>
  <si>
    <t xml:space="preserve">Paskutinė dvikova </t>
  </si>
  <si>
    <t>The Last Duel</t>
  </si>
  <si>
    <t>2022.12.16</t>
  </si>
  <si>
    <t>2022.03.11</t>
  </si>
  <si>
    <t>2022.11.11</t>
  </si>
  <si>
    <t>2022.11.18</t>
  </si>
  <si>
    <t>2022.06.17</t>
  </si>
  <si>
    <t>2022.01.21</t>
  </si>
  <si>
    <t>Ko nežino vyrai</t>
  </si>
  <si>
    <t>Drugelio Širdis</t>
  </si>
  <si>
    <t>Moonfall: Mėnulio kritimas</t>
  </si>
  <si>
    <t>Moonfall</t>
  </si>
  <si>
    <t>Rūpintojėlis</t>
  </si>
  <si>
    <t>Liepsnojanti širdis</t>
  </si>
  <si>
    <t>Fireheart</t>
  </si>
  <si>
    <t>Našlaitė: Pirmoji auka</t>
  </si>
  <si>
    <t>Orphan First Kill</t>
  </si>
  <si>
    <t>Tigro kelionė Himalajuose</t>
  </si>
  <si>
    <t>Tigers Nest</t>
  </si>
  <si>
    <t>Marmadukas</t>
  </si>
  <si>
    <t>Marmaduke</t>
  </si>
  <si>
    <t xml:space="preserve">Velnio šviesa </t>
  </si>
  <si>
    <t xml:space="preserve">Devil's Light </t>
  </si>
  <si>
    <t>Šuo</t>
  </si>
  <si>
    <t>Dog</t>
  </si>
  <si>
    <t>Guliveris grįžta</t>
  </si>
  <si>
    <t>Gulliver Returns</t>
  </si>
  <si>
    <t>Nepakeliamas milžiniško talento svoris</t>
  </si>
  <si>
    <t>Unbearable Weight of  Massive Talent</t>
  </si>
  <si>
    <t>Spencer</t>
  </si>
  <si>
    <t>Sparno broliai</t>
  </si>
  <si>
    <t>Devotion</t>
  </si>
  <si>
    <t>Mano mažasis karalius</t>
  </si>
  <si>
    <t>King</t>
  </si>
  <si>
    <t>Operacija "Mincemeat"</t>
  </si>
  <si>
    <t>Operation Mincemeat</t>
  </si>
  <si>
    <t>Misija "Meškučiai"</t>
  </si>
  <si>
    <t>Teddy Boom</t>
  </si>
  <si>
    <t>Agentės 355</t>
  </si>
  <si>
    <t>The 355</t>
  </si>
  <si>
    <t xml:space="preserve">Menas žudyti  </t>
  </si>
  <si>
    <t>Mindcage</t>
  </si>
  <si>
    <t>Samdomas karys</t>
  </si>
  <si>
    <t>Violence of Action (Contractor)</t>
  </si>
  <si>
    <t>Detektyvas Naitas</t>
  </si>
  <si>
    <t>Devil's Knight (Detective Knight: Rogue)</t>
  </si>
  <si>
    <t>Kol laukiau tavęs</t>
  </si>
  <si>
    <t>Good House</t>
  </si>
  <si>
    <t>Vidurnaktis Paryžiuje</t>
  </si>
  <si>
    <t>Midnight in Paris</t>
  </si>
  <si>
    <t>Išgyvena tik mylintys</t>
  </si>
  <si>
    <t>Only Lovers Left Alive</t>
  </si>
  <si>
    <t>2022.09.16</t>
  </si>
  <si>
    <t>2022.02.04</t>
  </si>
  <si>
    <t>2022.07.29</t>
  </si>
  <si>
    <t>2022.10.21</t>
  </si>
  <si>
    <t>2022.06.03</t>
  </si>
  <si>
    <t>2022.04.22</t>
  </si>
  <si>
    <t>2022.11.25</t>
  </si>
  <si>
    <t>2022.03.25</t>
  </si>
  <si>
    <t>2022.05.13</t>
  </si>
  <si>
    <t>2011.09.09</t>
  </si>
  <si>
    <t>2013.11.07</t>
  </si>
  <si>
    <t>Betmenas</t>
  </si>
  <si>
    <t>The Batman</t>
  </si>
  <si>
    <t>DC Superaugintinių lyga</t>
  </si>
  <si>
    <t xml:space="preserve">DC League of Super-Pets </t>
  </si>
  <si>
    <t>Fantastiniai gyvūnai: Dumbldoro paslaptys</t>
  </si>
  <si>
    <t>Fantastic Beasts: The Secrets of Dumbledore</t>
  </si>
  <si>
    <t>Elvis</t>
  </si>
  <si>
    <t>Juodasis Adamas</t>
  </si>
  <si>
    <t>Black Adam</t>
  </si>
  <si>
    <t>Nesijaudink, brangioji</t>
  </si>
  <si>
    <t>Don't Worry Darling</t>
  </si>
  <si>
    <t>Williams metodas</t>
  </si>
  <si>
    <t>King Richard</t>
  </si>
  <si>
    <t xml:space="preserve">Kaulai ir visa kita </t>
  </si>
  <si>
    <t>Bones and All</t>
  </si>
  <si>
    <t>Fantastiniai gyvūnai ir kur juos rasti</t>
  </si>
  <si>
    <t>Fantastic Beasts: And Where To Find Them</t>
  </si>
  <si>
    <t>Fantastiniai gyvūnai:Grindelvaldo piktadartystės</t>
  </si>
  <si>
    <t>Fantastic Beasts: Crimes of Grindelwald</t>
  </si>
  <si>
    <t>Tamsos riteris</t>
  </si>
  <si>
    <t>Dark Knight</t>
  </si>
  <si>
    <t>Tamsos riterio sugrįžimas</t>
  </si>
  <si>
    <t>Dark Knight Rise</t>
  </si>
  <si>
    <t>Betmenas: pradžia</t>
  </si>
  <si>
    <t>Batman Begins</t>
  </si>
  <si>
    <t>2022.03.04</t>
  </si>
  <si>
    <t>2022.09.23</t>
  </si>
  <si>
    <t>2016.11.18</t>
  </si>
  <si>
    <t>2018.11.16</t>
  </si>
  <si>
    <t>2008.07.25</t>
  </si>
  <si>
    <t>2012.07.27</t>
  </si>
  <si>
    <t>2005.06.17</t>
  </si>
  <si>
    <t>Ten, kur gieda vėžiai</t>
  </si>
  <si>
    <t>Where the Crawdads Sing</t>
  </si>
  <si>
    <t>Neatrastas</t>
  </si>
  <si>
    <t>Uncharted</t>
  </si>
  <si>
    <t xml:space="preserve">Lilas, Lilas, Krokodilas </t>
  </si>
  <si>
    <t>Lyle Lyle Crocodile</t>
  </si>
  <si>
    <t>Kulkų ekspresas</t>
  </si>
  <si>
    <t>Bullet Train</t>
  </si>
  <si>
    <t>Morbijus</t>
  </si>
  <si>
    <t>Morbius</t>
  </si>
  <si>
    <t>Aš noriu šokti. Whitney Houston filmas</t>
  </si>
  <si>
    <t>I wanna dance with somebody</t>
  </si>
  <si>
    <t>Kraujo kvietimas</t>
  </si>
  <si>
    <t>Invitation</t>
  </si>
  <si>
    <t>Dragon Ball Super: Super Hero</t>
  </si>
  <si>
    <t>2022.08.05</t>
  </si>
  <si>
    <t>2022.12.21</t>
  </si>
  <si>
    <t xml:space="preserve">Kernagis </t>
  </si>
  <si>
    <t>Sentimental</t>
  </si>
  <si>
    <t>Mano nuostabioji Vanda</t>
  </si>
  <si>
    <t>Wanda, mein Wunder</t>
  </si>
  <si>
    <t>AINBO</t>
  </si>
  <si>
    <t>AINBO: Spirit of the Amazon</t>
  </si>
  <si>
    <t>Ruonių komanda</t>
  </si>
  <si>
    <t>Seal Team</t>
  </si>
  <si>
    <t>Knygynas Paryžiuje</t>
  </si>
  <si>
    <t>A Bookshop in Paris</t>
  </si>
  <si>
    <t xml:space="preserve">Superherojai </t>
  </si>
  <si>
    <t>Supereroi</t>
  </si>
  <si>
    <t xml:space="preserve">Klonas </t>
  </si>
  <si>
    <t>Dual</t>
  </si>
  <si>
    <t xml:space="preserve">Ąžuolo širdis  </t>
  </si>
  <si>
    <t>Heart of Oak</t>
  </si>
  <si>
    <t xml:space="preserve">Neįtikėtina, bet tiesa  </t>
  </si>
  <si>
    <t>Incredible But True</t>
  </si>
  <si>
    <t xml:space="preserve">Rojaus miestas </t>
  </si>
  <si>
    <t>Paradise City</t>
  </si>
  <si>
    <t>Siuzana Andler</t>
  </si>
  <si>
    <t>Suzanna Andler</t>
  </si>
  <si>
    <t>Tarp dviejų pasaulių</t>
  </si>
  <si>
    <t>Between Two Words</t>
  </si>
  <si>
    <t>Meilužiai</t>
  </si>
  <si>
    <t>Lovers</t>
  </si>
  <si>
    <t>Melagis</t>
  </si>
  <si>
    <t>Menteur</t>
  </si>
  <si>
    <t>2022.12.09</t>
  </si>
  <si>
    <t>2022.05.20</t>
  </si>
  <si>
    <t>Piktųjų karta</t>
  </si>
  <si>
    <t xml:space="preserve">Vesper </t>
  </si>
  <si>
    <t>Blogiausias žmogus pasaulyje</t>
  </si>
  <si>
    <t>Verdens verste menneske</t>
  </si>
  <si>
    <t>Piligrimai</t>
  </si>
  <si>
    <t>Gerasis bosas</t>
  </si>
  <si>
    <t>El Buen Patrón</t>
  </si>
  <si>
    <t>Svečiuose</t>
  </si>
  <si>
    <t>Gæsterne</t>
  </si>
  <si>
    <t>Anetė</t>
  </si>
  <si>
    <t>Annette</t>
  </si>
  <si>
    <t>Saulėlydis</t>
  </si>
  <si>
    <t>Sundown</t>
  </si>
  <si>
    <t>Herojus</t>
  </si>
  <si>
    <t>Ghahreman</t>
  </si>
  <si>
    <t>Jos vardas Prancūzija</t>
  </si>
  <si>
    <t>France</t>
  </si>
  <si>
    <t>Ties virimo riba</t>
  </si>
  <si>
    <t>Boiling Point</t>
  </si>
  <si>
    <t>Drakonas ir strazdanotoji gražuolė</t>
  </si>
  <si>
    <t>Ryû to sobakasu no hime</t>
  </si>
  <si>
    <t>Alkarasas</t>
  </si>
  <si>
    <t>Alcarràs</t>
  </si>
  <si>
    <t>Mažytė mama</t>
  </si>
  <si>
    <t>Petite maman</t>
  </si>
  <si>
    <t>Pirmoji karvė</t>
  </si>
  <si>
    <t>First Cow</t>
  </si>
  <si>
    <t>Memoria</t>
  </si>
  <si>
    <t>Neramieji</t>
  </si>
  <si>
    <t>Les intranquilles</t>
  </si>
  <si>
    <t xml:space="preserve">Suteik man sparnus </t>
  </si>
  <si>
    <t>Likimas ir fantazijos</t>
  </si>
  <si>
    <t>Guzen to Sozo</t>
  </si>
  <si>
    <t>Viskas bus kitaip</t>
  </si>
  <si>
    <t>Everything Will Change</t>
  </si>
  <si>
    <t>Vagiliautojai</t>
  </si>
  <si>
    <t>Shoplifters</t>
  </si>
  <si>
    <t>Corpus Christi</t>
  </si>
  <si>
    <t>Liepsnojančios moters portretas</t>
  </si>
  <si>
    <t>Portrait De La Jeune Fille En Feu</t>
  </si>
  <si>
    <t>Maisto dievaitės</t>
  </si>
  <si>
    <t>A la recherche des Femmes Chefs</t>
  </si>
  <si>
    <t>Maria Callas: savais žodžiais</t>
  </si>
  <si>
    <t>Maria by Callas</t>
  </si>
  <si>
    <t>Kur bežiūrėčiau - miško tankmė</t>
  </si>
  <si>
    <t>Rengeteg – mindenhol látlak</t>
  </si>
  <si>
    <t>Raudonasis vėžlys</t>
  </si>
  <si>
    <t>The Red Turtle</t>
  </si>
  <si>
    <t>Tarp upių</t>
  </si>
  <si>
    <t>Întregalde</t>
  </si>
  <si>
    <t>Kas buvome mes</t>
  </si>
  <si>
    <t>Wer wir waren</t>
  </si>
  <si>
    <t>Evoliucija</t>
  </si>
  <si>
    <t>Evolution</t>
  </si>
  <si>
    <t>Mokytojas Bachmannas ir jo klasė</t>
  </si>
  <si>
    <t>Herr Bachmann und seine Klasse</t>
  </si>
  <si>
    <t>2022.09.30</t>
  </si>
  <si>
    <t>2022.04.04</t>
  </si>
  <si>
    <t>2020.06.26</t>
  </si>
  <si>
    <t>2019.10.11</t>
  </si>
  <si>
    <t>2018.03.15</t>
  </si>
  <si>
    <t>Kartą kaime</t>
  </si>
  <si>
    <t>Skyrybos</t>
  </si>
  <si>
    <t>ReEmigrantai</t>
  </si>
  <si>
    <t>2022.12.30</t>
  </si>
  <si>
    <t>Mėlyna kaip apelsinas žemė</t>
  </si>
  <si>
    <t>The Earth is Blue as an Orange</t>
  </si>
  <si>
    <t xml:space="preserve">Mija ir aš: Sentopijos didvyrė  </t>
  </si>
  <si>
    <t>Mia and Me: The Hero of Centopia</t>
  </si>
  <si>
    <t>Ogliai</t>
  </si>
  <si>
    <t>The Ogglies</t>
  </si>
  <si>
    <t>Savas, svetimas, mylimas</t>
  </si>
  <si>
    <t>Net ir pelės keliauja į dangų</t>
  </si>
  <si>
    <t>I mysi patrí do nebe</t>
  </si>
  <si>
    <t>Apverstas bokštas</t>
  </si>
  <si>
    <t>Tagurpidi torn</t>
  </si>
  <si>
    <t>žeme, stop</t>
  </si>
  <si>
    <t>stop-zemlia</t>
  </si>
  <si>
    <t>Pavasaris ateis</t>
  </si>
  <si>
    <t>Moja Vesna</t>
  </si>
  <si>
    <t>2022.06.04</t>
  </si>
  <si>
    <t>2022.09.03</t>
  </si>
  <si>
    <t>2022.05.26</t>
  </si>
  <si>
    <t>2022.09.01</t>
  </si>
  <si>
    <t>Pūga prie Mėmelio. Klaipėdos atvadavimo saga</t>
  </si>
  <si>
    <t>700 Vilniaus metų. Kelionė laiku su prof. Alfredu Bumblausku</t>
  </si>
  <si>
    <t>Kovotoja</t>
  </si>
  <si>
    <t>Vechtmeisje</t>
  </si>
  <si>
    <t>Nepamiršk kvėpuoti</t>
  </si>
  <si>
    <t>Ne pozabi dihati</t>
  </si>
  <si>
    <t>Nenormali</t>
  </si>
  <si>
    <t>Psychobitch</t>
  </si>
  <si>
    <t>Nepaprasta vasara su Tesa</t>
  </si>
  <si>
    <t>Mijn bijzonder rare week met Tess</t>
  </si>
  <si>
    <t>Kosminis vaikis</t>
  </si>
  <si>
    <t>Space boy</t>
  </si>
  <si>
    <t>Magiška dėžutė</t>
  </si>
  <si>
    <t>Den magiske juleæske</t>
  </si>
  <si>
    <t>Žaidimų aikštelė</t>
  </si>
  <si>
    <t>Un monde</t>
  </si>
  <si>
    <t>Falkonai</t>
  </si>
  <si>
    <t>Víti í Vestmannaeyjum</t>
  </si>
  <si>
    <t xml:space="preserve">Roka keičia pasaulį </t>
  </si>
  <si>
    <t>Rocca verändert die welt</t>
  </si>
  <si>
    <t>Karo žaidimai</t>
  </si>
  <si>
    <t>Krig</t>
  </si>
  <si>
    <t>Dorianos B. pasirinkimas</t>
  </si>
  <si>
    <t>The best of Dorien B</t>
  </si>
  <si>
    <t>Mažoji Klara</t>
  </si>
  <si>
    <t>Kutoppen</t>
  </si>
  <si>
    <t>Meilės slėpynės</t>
  </si>
  <si>
    <t>Amur Senza Fin</t>
  </si>
  <si>
    <t>Vyriškumo pamokos</t>
  </si>
  <si>
    <t>Un vrai bonhomme</t>
  </si>
  <si>
    <t>Kovotojas</t>
  </si>
  <si>
    <t>Strijder</t>
  </si>
  <si>
    <t>Mažosios Klaros Kalėdos</t>
  </si>
  <si>
    <t>Jul pa kuttopen</t>
  </si>
  <si>
    <t>Nyndorfo karalienė</t>
  </si>
  <si>
    <t>Königin von Niendorf</t>
  </si>
  <si>
    <t>Like virusas</t>
  </si>
  <si>
    <t>Pew Pew Pew</t>
  </si>
  <si>
    <t>2019.03.10</t>
  </si>
  <si>
    <t>2020.06.10</t>
  </si>
  <si>
    <t>2021.09.01</t>
  </si>
  <si>
    <t>2017.12.21</t>
  </si>
  <si>
    <t>2020.10.08</t>
  </si>
  <si>
    <t>2020.06.25</t>
  </si>
  <si>
    <t>2019.05.03</t>
  </si>
  <si>
    <t>2022.04.07</t>
  </si>
  <si>
    <t>2022.11.29</t>
  </si>
  <si>
    <t>2019.12.13</t>
  </si>
  <si>
    <t>BABAUŽIUKAI. Septynios fantastiškos istorijos</t>
  </si>
  <si>
    <t>Laukite tęsinio</t>
  </si>
  <si>
    <t>Planeta Dvynė</t>
  </si>
  <si>
    <t>Project 'Gemini'</t>
  </si>
  <si>
    <t xml:space="preserve">Mano senelis - Kalėdų Senelis </t>
  </si>
  <si>
    <t>Miy Didusʹ - Did Moroz</t>
  </si>
  <si>
    <t>Anapus laiko ir šviesos</t>
  </si>
  <si>
    <t>Tvano nebus</t>
  </si>
  <si>
    <t>Meilė. seksas ir pandemija</t>
  </si>
  <si>
    <t>Love. Sex and Pandemic</t>
  </si>
  <si>
    <t>Meilė yra arti</t>
  </si>
  <si>
    <t>Miłość jest Blisko</t>
  </si>
  <si>
    <t>Nematomas karas</t>
  </si>
  <si>
    <t>Niewidzialna wojna</t>
  </si>
  <si>
    <t>Bėgikė</t>
  </si>
  <si>
    <t>Trys</t>
  </si>
  <si>
    <t>Tres</t>
  </si>
  <si>
    <t>Gyvenimo kaina</t>
  </si>
  <si>
    <t>Otar's Death</t>
  </si>
  <si>
    <t xml:space="preserve">Trys riešutėliai pelenei </t>
  </si>
  <si>
    <t>Three Wishes for Cinderella</t>
  </si>
  <si>
    <t xml:space="preserve">Kosminis šuo ir turbo katinas </t>
  </si>
  <si>
    <t>Star Dog and Turbo Cat</t>
  </si>
  <si>
    <t>Korsažas</t>
  </si>
  <si>
    <t>Corsage</t>
  </si>
  <si>
    <t xml:space="preserve">Prakeikta žemė </t>
  </si>
  <si>
    <t>Vanskabte land</t>
  </si>
  <si>
    <t>Vieną gražų rytą</t>
  </si>
  <si>
    <t>Un beau matin</t>
  </si>
  <si>
    <t>Mano žmonos istorija</t>
  </si>
  <si>
    <t>A Feleségem Története.</t>
  </si>
  <si>
    <t>Avelė</t>
  </si>
  <si>
    <t>Dýrið</t>
  </si>
  <si>
    <t>Bergmano sala</t>
  </si>
  <si>
    <t>Bergman Island</t>
  </si>
  <si>
    <t>Fabianas</t>
  </si>
  <si>
    <t>Fabian oder Der Gang vor die Hunde</t>
  </si>
  <si>
    <t>Tarpininkas</t>
  </si>
  <si>
    <t>The Middle Man</t>
  </si>
  <si>
    <t>Nedvejok</t>
  </si>
  <si>
    <t>Do Not Hesitate</t>
  </si>
  <si>
    <t>Štai ir mes</t>
  </si>
  <si>
    <t>Hine Anachnu</t>
  </si>
  <si>
    <t>Beibis Nindzė</t>
  </si>
  <si>
    <t>Ninjababy</t>
  </si>
  <si>
    <t>Nepalikti žymių</t>
  </si>
  <si>
    <t>Żeby Nie Było Śladów</t>
  </si>
  <si>
    <t>Pradžia</t>
  </si>
  <si>
    <t>Beginning</t>
  </si>
  <si>
    <t>2022.05.11</t>
  </si>
  <si>
    <t>2022.02.14</t>
  </si>
  <si>
    <t>2022.05.12</t>
  </si>
  <si>
    <t>Klubas Studio 54</t>
  </si>
  <si>
    <t>Studio 54</t>
  </si>
  <si>
    <t>2019.03.01</t>
  </si>
  <si>
    <t>Viškis piškis ir tamsos žiurkėnas</t>
  </si>
  <si>
    <t>Chickenhare and The Hamster of Darkness</t>
  </si>
  <si>
    <t xml:space="preserve">Trys tūkstančiai metų troškimų </t>
  </si>
  <si>
    <t>Three Thousand Years of Longing</t>
  </si>
  <si>
    <t>Koatis - džiunglių drąsuolis</t>
  </si>
  <si>
    <t>Koati</t>
  </si>
  <si>
    <t xml:space="preserve">Miauricijus Puikusis </t>
  </si>
  <si>
    <t>Amazing Maurice</t>
  </si>
  <si>
    <t>Viskas iškart ir visur</t>
  </si>
  <si>
    <t>Everything Everywhere All at Once</t>
  </si>
  <si>
    <t xml:space="preserve">Vyrai </t>
  </si>
  <si>
    <t>Men</t>
  </si>
  <si>
    <t>Meilė kaip bestseleris</t>
  </si>
  <si>
    <t>Book of Love</t>
  </si>
  <si>
    <t>Ratai, taurės ir La Manča</t>
  </si>
  <si>
    <t>In The Bottle</t>
  </si>
  <si>
    <t>Eifelis</t>
  </si>
  <si>
    <t>Eiffel</t>
  </si>
  <si>
    <t>Aplink pasaulį per 80 dienų</t>
  </si>
  <si>
    <t>Around The World in 80 days</t>
  </si>
  <si>
    <t xml:space="preserve">Paralelinės mamos </t>
  </si>
  <si>
    <t>Parallel Mothers</t>
  </si>
  <si>
    <t>(Ne)Tobulas vyras</t>
  </si>
  <si>
    <t>I'm Your Man</t>
  </si>
  <si>
    <t xml:space="preserve"> 2022.12.30</t>
  </si>
  <si>
    <t>2022.01.22</t>
  </si>
  <si>
    <t>2021.10.08</t>
  </si>
  <si>
    <t>Pasiutusios letenos. Henko legenda</t>
  </si>
  <si>
    <t>Paws of fury</t>
  </si>
  <si>
    <t xml:space="preserve">Eskortės </t>
  </si>
  <si>
    <t>Girls To Buy</t>
  </si>
  <si>
    <t>Fėja išdykėlė</t>
  </si>
  <si>
    <t>My Fairy Troublemaker</t>
  </si>
  <si>
    <t>AFTER. Kai tapome laimingi</t>
  </si>
  <si>
    <t>After Ever Happy</t>
  </si>
  <si>
    <t>Mr. Landsbergis. Sugriauti blogio imperiją</t>
  </si>
  <si>
    <t>Monstrų šeimynėlė 2</t>
  </si>
  <si>
    <t>Happy Family 2</t>
  </si>
  <si>
    <t xml:space="preserve">Bunkerio žaidimas </t>
  </si>
  <si>
    <t>The Bunker game</t>
  </si>
  <si>
    <t>Lobis</t>
  </si>
  <si>
    <t>Kambarys 203</t>
  </si>
  <si>
    <t>Room 203</t>
  </si>
  <si>
    <t>Bitė Maja. Auksinis kiaušinis</t>
  </si>
  <si>
    <t>Maya the Bee 3: The Golden Orb</t>
  </si>
  <si>
    <t xml:space="preserve">Meškio Tedžio Kalėdos </t>
  </si>
  <si>
    <t>Teddy’s Christmas</t>
  </si>
  <si>
    <t>Ups! Nuotykiai tęsiasi</t>
  </si>
  <si>
    <t>Ooops! The adventure continues</t>
  </si>
  <si>
    <t>Kaip patenkinti moterį</t>
  </si>
  <si>
    <t>How To Please A Woman</t>
  </si>
  <si>
    <t xml:space="preserve">Prakeiktoji </t>
  </si>
  <si>
    <t>The Harbinger</t>
  </si>
  <si>
    <t xml:space="preserve">Užburta arka </t>
  </si>
  <si>
    <t>Magic Arch</t>
  </si>
  <si>
    <t>Fantazijos tik suaugusiems</t>
  </si>
  <si>
    <t>Fantasies</t>
  </si>
  <si>
    <t xml:space="preserve">Malonumų namai </t>
  </si>
  <si>
    <t>La Maison</t>
  </si>
  <si>
    <t xml:space="preserve">Eglutės 8 </t>
  </si>
  <si>
    <t>Ёлки 8</t>
  </si>
  <si>
    <t>Dainos lapei</t>
  </si>
  <si>
    <t>Tyli naktis</t>
  </si>
  <si>
    <t>Silent night</t>
  </si>
  <si>
    <t>Atostogos prancūziškai</t>
  </si>
  <si>
    <t>Joyeuse Retraite! 2</t>
  </si>
  <si>
    <t xml:space="preserve">Pasaulio čempionas </t>
  </si>
  <si>
    <t>Чемпион мира</t>
  </si>
  <si>
    <t>Ilgo metro filmas apie gyvenimą</t>
  </si>
  <si>
    <t>Kompromatas</t>
  </si>
  <si>
    <t>Kompromat</t>
  </si>
  <si>
    <t>Tarp mirusiųjų</t>
  </si>
  <si>
    <t>Play Dead</t>
  </si>
  <si>
    <t>Meilės žaidimai</t>
  </si>
  <si>
    <t>Game Of Love</t>
  </si>
  <si>
    <t>Vienišiausias vaikinas žemėje</t>
  </si>
  <si>
    <t>The Loneliest Boy in the World</t>
  </si>
  <si>
    <t xml:space="preserve">Sinefilija </t>
  </si>
  <si>
    <t>Metai prieš karą</t>
  </si>
  <si>
    <t>Gads pirms kara</t>
  </si>
  <si>
    <t>2022.09.02</t>
  </si>
  <si>
    <t>2022.01.13</t>
  </si>
  <si>
    <t>2022.07.08</t>
  </si>
  <si>
    <t>2022.07.22</t>
  </si>
  <si>
    <t>Languotas Nindzė: misija Tailande</t>
  </si>
  <si>
    <t>Checkered Ninja 2</t>
  </si>
  <si>
    <t>Aš esu Zlatanas</t>
  </si>
  <si>
    <t>Jag är Zlatan</t>
  </si>
  <si>
    <t>Kometa Mumių šalyje</t>
  </si>
  <si>
    <t>Muumipeikko ja pyrstötähti</t>
  </si>
  <si>
    <t>Kur dingo Ana Frank?</t>
  </si>
  <si>
    <t>Where Is Anne Frank</t>
  </si>
  <si>
    <t>Kriu</t>
  </si>
  <si>
    <t>Knor</t>
  </si>
  <si>
    <t>Įvykis</t>
  </si>
  <si>
    <t>L'événement</t>
  </si>
  <si>
    <t>Margarita - Šiaurės karalienė</t>
  </si>
  <si>
    <t>Margrete – Queen of the North</t>
  </si>
  <si>
    <t>Apgaulė</t>
  </si>
  <si>
    <t>Tromperie</t>
  </si>
  <si>
    <t>Ateik pas mane</t>
  </si>
  <si>
    <t>Viens je t'emmène</t>
  </si>
  <si>
    <t xml:space="preserve">Medkirčio istorija  </t>
  </si>
  <si>
    <t>Metsurin Tarina</t>
  </si>
  <si>
    <t>Omerta 6/12</t>
  </si>
  <si>
    <t xml:space="preserve">Naujasis žaisliukas  </t>
  </si>
  <si>
    <t>Le nouveau jouet</t>
  </si>
  <si>
    <t>Baigta!</t>
  </si>
  <si>
    <t>Coupez!</t>
  </si>
  <si>
    <t>Muminuko nuotykiai</t>
  </si>
  <si>
    <t>The Exploits of Moominpappa</t>
  </si>
  <si>
    <t>2022.07.15</t>
  </si>
  <si>
    <t>2022.12.23</t>
  </si>
  <si>
    <t>Menki juokai</t>
  </si>
  <si>
    <t>Ingenting Å Le Av</t>
  </si>
  <si>
    <t>Sugrįžę iš Niujorko</t>
  </si>
  <si>
    <t>2022.11.15</t>
  </si>
  <si>
    <t>Oranžinė bažnyčia</t>
  </si>
  <si>
    <t>IN SCRIPT</t>
  </si>
  <si>
    <t>Liūdesio trikampis</t>
  </si>
  <si>
    <t>The Triangle of Sadness</t>
  </si>
  <si>
    <t>Drąsiau drąsiau</t>
  </si>
  <si>
    <t>C'mon C'mon</t>
  </si>
  <si>
    <t>Drive My Car</t>
  </si>
  <si>
    <t>Paryžius. 13-as rajonas</t>
  </si>
  <si>
    <t>Les Olympiades, Paris 13e</t>
  </si>
  <si>
    <t>Arti</t>
  </si>
  <si>
    <t>Close</t>
  </si>
  <si>
    <t>Laukiniai vyrai</t>
  </si>
  <si>
    <t>Wild men</t>
  </si>
  <si>
    <t>Įsimylėję gyvenimą</t>
  </si>
  <si>
    <t>Une vie démente</t>
  </si>
  <si>
    <t>Ką matome žiūrėdami į dangų</t>
  </si>
  <si>
    <t>Ras vkhedavt, rodesac cas vukurebt?</t>
  </si>
  <si>
    <t>Esminis instinktas (1992)</t>
  </si>
  <si>
    <t>Basic Instinct (1992)</t>
  </si>
  <si>
    <t xml:space="preserve">Peteris fon Kantas  </t>
  </si>
  <si>
    <t>Peter von Kant</t>
  </si>
  <si>
    <t>Trys šeimos</t>
  </si>
  <si>
    <t>Tre piani</t>
  </si>
  <si>
    <t>Didžioji laisvė</t>
  </si>
  <si>
    <t>Great freedom</t>
  </si>
  <si>
    <t>Tas naujas pasaulis</t>
  </si>
  <si>
    <t>La croisade</t>
  </si>
  <si>
    <t>Urvas</t>
  </si>
  <si>
    <t>Il buco</t>
  </si>
  <si>
    <t>Murena</t>
  </si>
  <si>
    <t>Murina</t>
  </si>
  <si>
    <t>Visos mūsų baimės</t>
  </si>
  <si>
    <t>Wszystkie nasze strachy</t>
  </si>
  <si>
    <t xml:space="preserve">Tokia ta vasara </t>
  </si>
  <si>
    <t>Un été comme ça</t>
  </si>
  <si>
    <t>Charlotte apie Jane</t>
  </si>
  <si>
    <t>Jane par Charlotte</t>
  </si>
  <si>
    <t xml:space="preserve">Mergina ir voras </t>
  </si>
  <si>
    <t>Das Mädchen und die Spinne</t>
  </si>
  <si>
    <t>Tiktai žvėrys</t>
  </si>
  <si>
    <t>Seules les bêtes</t>
  </si>
  <si>
    <t xml:space="preserve">Sen Loranas. Stilius - tai aš </t>
  </si>
  <si>
    <t>Saint Lorant</t>
  </si>
  <si>
    <t>Viskas praėjo gerai</t>
  </si>
  <si>
    <t>Tout s'est bien passé</t>
  </si>
  <si>
    <t>O tada mes šokome</t>
  </si>
  <si>
    <t>And Then We Danced</t>
  </si>
  <si>
    <t>Nesijaudink, jis toli nenueis</t>
  </si>
  <si>
    <t>Don't Worry, He Won't Get Far on Foot</t>
  </si>
  <si>
    <t>Titane</t>
  </si>
  <si>
    <t>Paskutiniai ir pirmieji žmonės</t>
  </si>
  <si>
    <t>Last and First Men</t>
  </si>
  <si>
    <t>Dylere</t>
  </si>
  <si>
    <t>La Dorrone</t>
  </si>
  <si>
    <t>Riba</t>
  </si>
  <si>
    <t>Border</t>
  </si>
  <si>
    <t>Lux Aeterna</t>
  </si>
  <si>
    <t>2022.06.07</t>
  </si>
  <si>
    <t>2021.07.16</t>
  </si>
  <si>
    <t>2014.11.14</t>
  </si>
  <si>
    <t>2019.11.22</t>
  </si>
  <si>
    <t>2021.10.07</t>
  </si>
  <si>
    <t>2020.10.02</t>
  </si>
  <si>
    <t>2021.10.05</t>
  </si>
  <si>
    <t>Theatrical Film Distribution (IN SCRIPT)</t>
  </si>
  <si>
    <t>Garsų pasaulio įrašai (Independent)</t>
  </si>
  <si>
    <t>Kino kultas (Independent)</t>
  </si>
  <si>
    <t>Munis (Independent)</t>
  </si>
  <si>
    <t>Lumo studija (Independent)</t>
  </si>
  <si>
    <t>Singing fish (Independent)</t>
  </si>
  <si>
    <t>Pilietinė medija (Independent)</t>
  </si>
  <si>
    <t>KC Garsas (Independent)</t>
  </si>
  <si>
    <t>Laukite tęsinio (Independent)</t>
  </si>
  <si>
    <t>Top Film Baltic (Independent)</t>
  </si>
  <si>
    <t>Tremora (Independent)</t>
  </si>
  <si>
    <t>Broom Films (Independent)</t>
  </si>
  <si>
    <t>Ahil (Independent)</t>
  </si>
  <si>
    <t>Studio Nominum (Independent)</t>
  </si>
  <si>
    <t>Videometra (Independent)</t>
  </si>
  <si>
    <t>Vilkas ir liūtas</t>
  </si>
  <si>
    <t>The Wolf and The Lion</t>
  </si>
  <si>
    <t>Europos kinas (KINO PAVASARIS Distribution)</t>
  </si>
  <si>
    <t>Europos kinas</t>
  </si>
  <si>
    <t>Europos kinas (Independent)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</si>
</sst>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164" formatCode="yyyy\.mm\.dd;@"/>
    <numFmt numFmtId="165" formatCode="0.000%"/>
    <numFmt numFmtId="166" formatCode="0.0%"/>
    <numFmt numFmtId="167" formatCode="yyyy&quot;.&quot;mm&quot;.&quot;dd;@"/>
  </numFmts>
  <fonts count="27" x14ac:knownFonts="1">
    <font>
      <sz val="11"/>
      <color theme="1"/>
      <name val="Calibri"/>
      <family val="2"/>
      <charset val="186"/>
      <scheme val="minor"/>
    </font>
    <font>
      <b/>
      <sz val="14"/>
      <name val="Verdana"/>
      <family val="2"/>
    </font>
    <font>
      <b/>
      <sz val="10"/>
      <name val="Verdana"/>
      <family val="2"/>
      <charset val="186"/>
    </font>
    <font>
      <sz val="10"/>
      <name val="Verdana"/>
      <family val="2"/>
      <charset val="186"/>
    </font>
    <font>
      <i/>
      <sz val="10"/>
      <name val="Verdana"/>
      <family val="2"/>
      <charset val="186"/>
    </font>
    <font>
      <b/>
      <sz val="10"/>
      <color theme="1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color indexed="8"/>
      <name val="Verdana"/>
      <family val="2"/>
      <charset val="186"/>
    </font>
    <font>
      <b/>
      <sz val="11"/>
      <color theme="1"/>
      <name val="Verdana"/>
      <family val="2"/>
      <charset val="186"/>
    </font>
    <font>
      <b/>
      <sz val="11"/>
      <name val="Verdana"/>
      <family val="2"/>
      <charset val="186"/>
    </font>
    <font>
      <b/>
      <sz val="12"/>
      <name val="Verdana"/>
      <family val="2"/>
      <charset val="186"/>
    </font>
    <font>
      <b/>
      <sz val="18"/>
      <name val="Verdana"/>
      <family val="2"/>
    </font>
    <font>
      <sz val="12"/>
      <name val="Verdana"/>
      <family val="2"/>
    </font>
    <font>
      <b/>
      <i/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10"/>
      <name val="Verdana"/>
      <family val="2"/>
      <charset val="186"/>
    </font>
    <font>
      <sz val="10"/>
      <color indexed="8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rgb="FF006100"/>
      <name val="Calibri"/>
      <family val="2"/>
      <charset val="186"/>
      <scheme val="minor"/>
    </font>
    <font>
      <sz val="10"/>
      <color theme="1"/>
      <name val="Verdana"/>
      <family val="2"/>
    </font>
    <font>
      <sz val="10"/>
      <name val="Verdana"/>
      <family val="2"/>
    </font>
    <font>
      <sz val="10"/>
      <color indexed="8"/>
      <name val="Verdana"/>
      <family val="2"/>
      <charset val="186"/>
    </font>
    <font>
      <sz val="11"/>
      <name val="Calibri"/>
      <family val="2"/>
      <charset val="186"/>
      <scheme val="minor"/>
    </font>
    <font>
      <b/>
      <sz val="14"/>
      <name val="Verdana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indexed="8"/>
      <name val="Verdana"/>
      <family val="2"/>
      <charset val="186"/>
    </font>
    <font>
      <sz val="10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8" fillId="5" borderId="0" applyNumberFormat="0" applyBorder="0" applyAlignment="0" applyProtection="0"/>
  </cellStyleXfs>
  <cellXfs count="20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4" xfId="0" applyFont="1" applyBorder="1"/>
    <xf numFmtId="49" fontId="3" fillId="0" borderId="4" xfId="0" applyNumberFormat="1" applyFont="1" applyBorder="1" applyAlignment="1">
      <alignment vertical="justify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49" fontId="3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/>
    <xf numFmtId="49" fontId="9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3" fillId="0" borderId="0" xfId="0" applyFont="1"/>
    <xf numFmtId="0" fontId="12" fillId="0" borderId="0" xfId="0" applyFont="1"/>
    <xf numFmtId="0" fontId="3" fillId="0" borderId="4" xfId="0" applyFont="1" applyBorder="1" applyAlignment="1">
      <alignment horizontal="left"/>
    </xf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13" fillId="0" borderId="6" xfId="0" applyFont="1" applyBorder="1"/>
    <xf numFmtId="0" fontId="1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3" fontId="10" fillId="0" borderId="6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3" fontId="3" fillId="0" borderId="0" xfId="0" applyNumberFormat="1" applyFont="1"/>
    <xf numFmtId="4" fontId="3" fillId="0" borderId="0" xfId="0" applyNumberFormat="1" applyFont="1"/>
    <xf numFmtId="3" fontId="10" fillId="0" borderId="0" xfId="0" applyNumberFormat="1" applyFont="1" applyAlignment="1">
      <alignment horizontal="center"/>
    </xf>
    <xf numFmtId="0" fontId="2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 wrapText="1"/>
    </xf>
    <xf numFmtId="1" fontId="3" fillId="0" borderId="0" xfId="0" applyNumberFormat="1" applyFont="1"/>
    <xf numFmtId="3" fontId="7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0" fontId="1" fillId="0" borderId="5" xfId="0" applyFont="1" applyBorder="1"/>
    <xf numFmtId="0" fontId="2" fillId="0" borderId="4" xfId="0" applyFont="1" applyBorder="1"/>
    <xf numFmtId="49" fontId="3" fillId="0" borderId="2" xfId="0" applyNumberFormat="1" applyFont="1" applyBorder="1" applyAlignment="1">
      <alignment vertical="justify" wrapText="1"/>
    </xf>
    <xf numFmtId="0" fontId="2" fillId="0" borderId="4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5" fillId="0" borderId="6" xfId="0" applyNumberFormat="1" applyFont="1" applyBorder="1"/>
    <xf numFmtId="49" fontId="3" fillId="0" borderId="1" xfId="0" applyNumberFormat="1" applyFont="1" applyBorder="1" applyAlignment="1">
      <alignment vertical="justify" wrapText="1"/>
    </xf>
    <xf numFmtId="3" fontId="2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justify" wrapText="1"/>
    </xf>
    <xf numFmtId="0" fontId="6" fillId="4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center" vertical="center"/>
    </xf>
    <xf numFmtId="8" fontId="3" fillId="0" borderId="0" xfId="0" applyNumberFormat="1" applyFont="1"/>
    <xf numFmtId="6" fontId="3" fillId="0" borderId="0" xfId="0" applyNumberFormat="1" applyFont="1"/>
    <xf numFmtId="49" fontId="3" fillId="0" borderId="15" xfId="0" applyNumberFormat="1" applyFont="1" applyBorder="1" applyAlignment="1">
      <alignment vertical="justify" wrapText="1"/>
    </xf>
    <xf numFmtId="0" fontId="6" fillId="0" borderId="1" xfId="0" applyFont="1" applyBorder="1" applyAlignment="1">
      <alignment vertical="center"/>
    </xf>
    <xf numFmtId="49" fontId="15" fillId="2" borderId="1" xfId="0" applyNumberFormat="1" applyFont="1" applyFill="1" applyBorder="1" applyAlignment="1">
      <alignment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3" fillId="2" borderId="0" xfId="0" applyNumberFormat="1" applyFont="1" applyFill="1" applyAlignment="1">
      <alignment vertical="center" wrapText="1"/>
    </xf>
    <xf numFmtId="3" fontId="7" fillId="2" borderId="6" xfId="0" applyNumberFormat="1" applyFont="1" applyFill="1" applyBorder="1" applyAlignment="1">
      <alignment horizontal="center" vertical="center"/>
    </xf>
    <xf numFmtId="14" fontId="14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49" fontId="3" fillId="2" borderId="6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3" fontId="5" fillId="0" borderId="6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0" fontId="18" fillId="3" borderId="5" xfId="1" applyFill="1" applyBorder="1"/>
    <xf numFmtId="164" fontId="3" fillId="0" borderId="1" xfId="0" applyNumberFormat="1" applyFont="1" applyBorder="1" applyAlignment="1">
      <alignment horizontal="center"/>
    </xf>
    <xf numFmtId="3" fontId="20" fillId="0" borderId="1" xfId="0" applyNumberFormat="1" applyFont="1" applyBorder="1" applyAlignment="1">
      <alignment horizontal="center" vertical="center"/>
    </xf>
    <xf numFmtId="0" fontId="18" fillId="3" borderId="4" xfId="1" applyFill="1" applyBorder="1"/>
    <xf numFmtId="0" fontId="1" fillId="3" borderId="5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1" fontId="6" fillId="0" borderId="5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right" vertical="center"/>
    </xf>
    <xf numFmtId="165" fontId="3" fillId="0" borderId="0" xfId="0" applyNumberFormat="1" applyFont="1"/>
    <xf numFmtId="165" fontId="12" fillId="0" borderId="0" xfId="0" applyNumberFormat="1" applyFont="1"/>
    <xf numFmtId="165" fontId="13" fillId="0" borderId="2" xfId="0" applyNumberFormat="1" applyFont="1" applyBorder="1" applyAlignment="1">
      <alignment horizontal="left"/>
    </xf>
    <xf numFmtId="165" fontId="13" fillId="0" borderId="5" xfId="0" applyNumberFormat="1" applyFont="1" applyBorder="1"/>
    <xf numFmtId="0" fontId="13" fillId="0" borderId="9" xfId="0" applyFont="1" applyBorder="1" applyAlignment="1">
      <alignment horizontal="left"/>
    </xf>
    <xf numFmtId="165" fontId="6" fillId="0" borderId="1" xfId="0" applyNumberFormat="1" applyFont="1" applyBorder="1" applyAlignment="1">
      <alignment horizontal="right" vertical="center"/>
    </xf>
    <xf numFmtId="0" fontId="13" fillId="0" borderId="8" xfId="0" applyFont="1" applyBorder="1"/>
    <xf numFmtId="3" fontId="6" fillId="2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/>
    </xf>
    <xf numFmtId="1" fontId="3" fillId="0" borderId="5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0" fontId="22" fillId="0" borderId="0" xfId="0" applyFont="1"/>
    <xf numFmtId="3" fontId="3" fillId="3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 wrapText="1"/>
    </xf>
    <xf numFmtId="3" fontId="3" fillId="3" borderId="6" xfId="0" applyNumberFormat="1" applyFont="1" applyFill="1" applyBorder="1" applyAlignment="1">
      <alignment horizontal="center" wrapText="1"/>
    </xf>
    <xf numFmtId="3" fontId="3" fillId="0" borderId="6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/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 wrapText="1"/>
    </xf>
    <xf numFmtId="49" fontId="3" fillId="2" borderId="6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3" fillId="0" borderId="11" xfId="0" applyFont="1" applyBorder="1"/>
    <xf numFmtId="3" fontId="2" fillId="0" borderId="11" xfId="0" applyNumberFormat="1" applyFont="1" applyBorder="1" applyAlignment="1">
      <alignment horizontal="center" vertical="center"/>
    </xf>
    <xf numFmtId="0" fontId="3" fillId="0" borderId="14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3" fillId="0" borderId="5" xfId="0" applyFont="1" applyBorder="1"/>
    <xf numFmtId="0" fontId="2" fillId="0" borderId="1" xfId="0" applyFont="1" applyBorder="1" applyAlignment="1">
      <alignment horizontal="center"/>
    </xf>
    <xf numFmtId="0" fontId="24" fillId="0" borderId="0" xfId="0" applyFont="1"/>
    <xf numFmtId="1" fontId="25" fillId="0" borderId="13" xfId="0" applyNumberFormat="1" applyFont="1" applyBorder="1" applyAlignment="1">
      <alignment horizontal="center" vertical="center"/>
    </xf>
    <xf numFmtId="0" fontId="23" fillId="0" borderId="1" xfId="0" applyFont="1" applyBorder="1"/>
    <xf numFmtId="1" fontId="2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4" fillId="0" borderId="1" xfId="0" applyFont="1" applyBorder="1"/>
    <xf numFmtId="0" fontId="23" fillId="3" borderId="5" xfId="0" applyFont="1" applyFill="1" applyBorder="1"/>
    <xf numFmtId="1" fontId="25" fillId="0" borderId="1" xfId="0" applyNumberFormat="1" applyFont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23" fillId="3" borderId="1" xfId="0" applyFont="1" applyFill="1" applyBorder="1"/>
    <xf numFmtId="0" fontId="23" fillId="0" borderId="10" xfId="0" applyFont="1" applyBorder="1"/>
    <xf numFmtId="0" fontId="3" fillId="0" borderId="0" xfId="0" applyFont="1" applyAlignment="1">
      <alignment horizontal="center"/>
    </xf>
    <xf numFmtId="164" fontId="3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49" fontId="3" fillId="0" borderId="1" xfId="0" applyNumberFormat="1" applyFont="1" applyBorder="1" applyAlignment="1">
      <alignment vertical="center"/>
    </xf>
    <xf numFmtId="166" fontId="3" fillId="0" borderId="1" xfId="0" applyNumberFormat="1" applyFont="1" applyBorder="1"/>
    <xf numFmtId="9" fontId="3" fillId="0" borderId="1" xfId="0" applyNumberFormat="1" applyFont="1" applyBorder="1"/>
    <xf numFmtId="49" fontId="3" fillId="2" borderId="2" xfId="0" applyNumberFormat="1" applyFont="1" applyFill="1" applyBorder="1" applyAlignment="1">
      <alignment vertical="center" wrapText="1"/>
    </xf>
    <xf numFmtId="3" fontId="7" fillId="0" borderId="4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left" vertical="center" wrapText="1"/>
    </xf>
    <xf numFmtId="167" fontId="26" fillId="0" borderId="6" xfId="0" applyNumberFormat="1" applyFont="1" applyBorder="1" applyAlignment="1">
      <alignment horizontal="center" vertical="center" wrapText="1"/>
    </xf>
    <xf numFmtId="3" fontId="26" fillId="6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justify" wrapText="1"/>
    </xf>
    <xf numFmtId="49" fontId="3" fillId="0" borderId="8" xfId="0" applyNumberFormat="1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8"/>
  <sheetViews>
    <sheetView topLeftCell="A41" workbookViewId="0">
      <selection activeCell="P56" sqref="P56"/>
    </sheetView>
  </sheetViews>
  <sheetFormatPr defaultColWidth="11.42578125" defaultRowHeight="12.75" x14ac:dyDescent="0.2"/>
  <cols>
    <col min="1" max="1" width="5.140625" style="23" customWidth="1"/>
    <col min="2" max="2" width="56.42578125" style="23" customWidth="1"/>
    <col min="3" max="3" width="19.42578125" style="23" customWidth="1"/>
    <col min="4" max="4" width="16.42578125" style="23" bestFit="1" customWidth="1"/>
    <col min="5" max="5" width="8.28515625" style="23" customWidth="1"/>
    <col min="6" max="6" width="10.7109375" style="97" customWidth="1"/>
    <col min="7" max="7" width="10.7109375" style="23" customWidth="1"/>
    <col min="8" max="8" width="11.42578125" style="23" customWidth="1"/>
    <col min="9" max="9" width="6.140625" style="23" customWidth="1"/>
    <col min="10" max="10" width="17.7109375" style="23" customWidth="1"/>
    <col min="11" max="11" width="13.85546875" style="23" customWidth="1"/>
    <col min="12" max="254" width="11.42578125" style="23"/>
    <col min="255" max="255" width="5.140625" style="23" customWidth="1"/>
    <col min="256" max="256" width="56.42578125" style="23" customWidth="1"/>
    <col min="257" max="257" width="19.42578125" style="23" customWidth="1"/>
    <col min="258" max="258" width="16.42578125" style="23" bestFit="1" customWidth="1"/>
    <col min="259" max="259" width="8.28515625" style="23" customWidth="1"/>
    <col min="260" max="260" width="6.7109375" style="23" customWidth="1"/>
    <col min="261" max="261" width="3.7109375" style="23" customWidth="1"/>
    <col min="262" max="262" width="6.42578125" style="23" customWidth="1"/>
    <col min="263" max="263" width="3.42578125" style="23" customWidth="1"/>
    <col min="264" max="264" width="11.42578125" style="23" customWidth="1"/>
    <col min="265" max="265" width="10.140625" style="23" bestFit="1" customWidth="1"/>
    <col min="266" max="510" width="11.42578125" style="23"/>
    <col min="511" max="511" width="5.140625" style="23" customWidth="1"/>
    <col min="512" max="512" width="56.42578125" style="23" customWidth="1"/>
    <col min="513" max="513" width="19.42578125" style="23" customWidth="1"/>
    <col min="514" max="514" width="16.42578125" style="23" bestFit="1" customWidth="1"/>
    <col min="515" max="515" width="8.28515625" style="23" customWidth="1"/>
    <col min="516" max="516" width="6.7109375" style="23" customWidth="1"/>
    <col min="517" max="517" width="3.7109375" style="23" customWidth="1"/>
    <col min="518" max="518" width="6.42578125" style="23" customWidth="1"/>
    <col min="519" max="519" width="3.42578125" style="23" customWidth="1"/>
    <col min="520" max="520" width="11.42578125" style="23" customWidth="1"/>
    <col min="521" max="521" width="10.140625" style="23" bestFit="1" customWidth="1"/>
    <col min="522" max="766" width="11.42578125" style="23"/>
    <col min="767" max="767" width="5.140625" style="23" customWidth="1"/>
    <col min="768" max="768" width="56.42578125" style="23" customWidth="1"/>
    <col min="769" max="769" width="19.42578125" style="23" customWidth="1"/>
    <col min="770" max="770" width="16.42578125" style="23" bestFit="1" customWidth="1"/>
    <col min="771" max="771" width="8.28515625" style="23" customWidth="1"/>
    <col min="772" max="772" width="6.7109375" style="23" customWidth="1"/>
    <col min="773" max="773" width="3.7109375" style="23" customWidth="1"/>
    <col min="774" max="774" width="6.42578125" style="23" customWidth="1"/>
    <col min="775" max="775" width="3.42578125" style="23" customWidth="1"/>
    <col min="776" max="776" width="11.42578125" style="23" customWidth="1"/>
    <col min="777" max="777" width="10.140625" style="23" bestFit="1" customWidth="1"/>
    <col min="778" max="1022" width="11.42578125" style="23"/>
    <col min="1023" max="1023" width="5.140625" style="23" customWidth="1"/>
    <col min="1024" max="1024" width="56.42578125" style="23" customWidth="1"/>
    <col min="1025" max="1025" width="19.42578125" style="23" customWidth="1"/>
    <col min="1026" max="1026" width="16.42578125" style="23" bestFit="1" customWidth="1"/>
    <col min="1027" max="1027" width="8.28515625" style="23" customWidth="1"/>
    <col min="1028" max="1028" width="6.7109375" style="23" customWidth="1"/>
    <col min="1029" max="1029" width="3.7109375" style="23" customWidth="1"/>
    <col min="1030" max="1030" width="6.42578125" style="23" customWidth="1"/>
    <col min="1031" max="1031" width="3.42578125" style="23" customWidth="1"/>
    <col min="1032" max="1032" width="11.42578125" style="23" customWidth="1"/>
    <col min="1033" max="1033" width="10.140625" style="23" bestFit="1" customWidth="1"/>
    <col min="1034" max="1278" width="11.42578125" style="23"/>
    <col min="1279" max="1279" width="5.140625" style="23" customWidth="1"/>
    <col min="1280" max="1280" width="56.42578125" style="23" customWidth="1"/>
    <col min="1281" max="1281" width="19.42578125" style="23" customWidth="1"/>
    <col min="1282" max="1282" width="16.42578125" style="23" bestFit="1" customWidth="1"/>
    <col min="1283" max="1283" width="8.28515625" style="23" customWidth="1"/>
    <col min="1284" max="1284" width="6.7109375" style="23" customWidth="1"/>
    <col min="1285" max="1285" width="3.7109375" style="23" customWidth="1"/>
    <col min="1286" max="1286" width="6.42578125" style="23" customWidth="1"/>
    <col min="1287" max="1287" width="3.42578125" style="23" customWidth="1"/>
    <col min="1288" max="1288" width="11.42578125" style="23" customWidth="1"/>
    <col min="1289" max="1289" width="10.140625" style="23" bestFit="1" customWidth="1"/>
    <col min="1290" max="1534" width="11.42578125" style="23"/>
    <col min="1535" max="1535" width="5.140625" style="23" customWidth="1"/>
    <col min="1536" max="1536" width="56.42578125" style="23" customWidth="1"/>
    <col min="1537" max="1537" width="19.42578125" style="23" customWidth="1"/>
    <col min="1538" max="1538" width="16.42578125" style="23" bestFit="1" customWidth="1"/>
    <col min="1539" max="1539" width="8.28515625" style="23" customWidth="1"/>
    <col min="1540" max="1540" width="6.7109375" style="23" customWidth="1"/>
    <col min="1541" max="1541" width="3.7109375" style="23" customWidth="1"/>
    <col min="1542" max="1542" width="6.42578125" style="23" customWidth="1"/>
    <col min="1543" max="1543" width="3.42578125" style="23" customWidth="1"/>
    <col min="1544" max="1544" width="11.42578125" style="23" customWidth="1"/>
    <col min="1545" max="1545" width="10.140625" style="23" bestFit="1" customWidth="1"/>
    <col min="1546" max="1790" width="11.42578125" style="23"/>
    <col min="1791" max="1791" width="5.140625" style="23" customWidth="1"/>
    <col min="1792" max="1792" width="56.42578125" style="23" customWidth="1"/>
    <col min="1793" max="1793" width="19.42578125" style="23" customWidth="1"/>
    <col min="1794" max="1794" width="16.42578125" style="23" bestFit="1" customWidth="1"/>
    <col min="1795" max="1795" width="8.28515625" style="23" customWidth="1"/>
    <col min="1796" max="1796" width="6.7109375" style="23" customWidth="1"/>
    <col min="1797" max="1797" width="3.7109375" style="23" customWidth="1"/>
    <col min="1798" max="1798" width="6.42578125" style="23" customWidth="1"/>
    <col min="1799" max="1799" width="3.42578125" style="23" customWidth="1"/>
    <col min="1800" max="1800" width="11.42578125" style="23" customWidth="1"/>
    <col min="1801" max="1801" width="10.140625" style="23" bestFit="1" customWidth="1"/>
    <col min="1802" max="2046" width="11.42578125" style="23"/>
    <col min="2047" max="2047" width="5.140625" style="23" customWidth="1"/>
    <col min="2048" max="2048" width="56.42578125" style="23" customWidth="1"/>
    <col min="2049" max="2049" width="19.42578125" style="23" customWidth="1"/>
    <col min="2050" max="2050" width="16.42578125" style="23" bestFit="1" customWidth="1"/>
    <col min="2051" max="2051" width="8.28515625" style="23" customWidth="1"/>
    <col min="2052" max="2052" width="6.7109375" style="23" customWidth="1"/>
    <col min="2053" max="2053" width="3.7109375" style="23" customWidth="1"/>
    <col min="2054" max="2054" width="6.42578125" style="23" customWidth="1"/>
    <col min="2055" max="2055" width="3.42578125" style="23" customWidth="1"/>
    <col min="2056" max="2056" width="11.42578125" style="23" customWidth="1"/>
    <col min="2057" max="2057" width="10.140625" style="23" bestFit="1" customWidth="1"/>
    <col min="2058" max="2302" width="11.42578125" style="23"/>
    <col min="2303" max="2303" width="5.140625" style="23" customWidth="1"/>
    <col min="2304" max="2304" width="56.42578125" style="23" customWidth="1"/>
    <col min="2305" max="2305" width="19.42578125" style="23" customWidth="1"/>
    <col min="2306" max="2306" width="16.42578125" style="23" bestFit="1" customWidth="1"/>
    <col min="2307" max="2307" width="8.28515625" style="23" customWidth="1"/>
    <col min="2308" max="2308" width="6.7109375" style="23" customWidth="1"/>
    <col min="2309" max="2309" width="3.7109375" style="23" customWidth="1"/>
    <col min="2310" max="2310" width="6.42578125" style="23" customWidth="1"/>
    <col min="2311" max="2311" width="3.42578125" style="23" customWidth="1"/>
    <col min="2312" max="2312" width="11.42578125" style="23" customWidth="1"/>
    <col min="2313" max="2313" width="10.140625" style="23" bestFit="1" customWidth="1"/>
    <col min="2314" max="2558" width="11.42578125" style="23"/>
    <col min="2559" max="2559" width="5.140625" style="23" customWidth="1"/>
    <col min="2560" max="2560" width="56.42578125" style="23" customWidth="1"/>
    <col min="2561" max="2561" width="19.42578125" style="23" customWidth="1"/>
    <col min="2562" max="2562" width="16.42578125" style="23" bestFit="1" customWidth="1"/>
    <col min="2563" max="2563" width="8.28515625" style="23" customWidth="1"/>
    <col min="2564" max="2564" width="6.7109375" style="23" customWidth="1"/>
    <col min="2565" max="2565" width="3.7109375" style="23" customWidth="1"/>
    <col min="2566" max="2566" width="6.42578125" style="23" customWidth="1"/>
    <col min="2567" max="2567" width="3.42578125" style="23" customWidth="1"/>
    <col min="2568" max="2568" width="11.42578125" style="23" customWidth="1"/>
    <col min="2569" max="2569" width="10.140625" style="23" bestFit="1" customWidth="1"/>
    <col min="2570" max="2814" width="11.42578125" style="23"/>
    <col min="2815" max="2815" width="5.140625" style="23" customWidth="1"/>
    <col min="2816" max="2816" width="56.42578125" style="23" customWidth="1"/>
    <col min="2817" max="2817" width="19.42578125" style="23" customWidth="1"/>
    <col min="2818" max="2818" width="16.42578125" style="23" bestFit="1" customWidth="1"/>
    <col min="2819" max="2819" width="8.28515625" style="23" customWidth="1"/>
    <col min="2820" max="2820" width="6.7109375" style="23" customWidth="1"/>
    <col min="2821" max="2821" width="3.7109375" style="23" customWidth="1"/>
    <col min="2822" max="2822" width="6.42578125" style="23" customWidth="1"/>
    <col min="2823" max="2823" width="3.42578125" style="23" customWidth="1"/>
    <col min="2824" max="2824" width="11.42578125" style="23" customWidth="1"/>
    <col min="2825" max="2825" width="10.140625" style="23" bestFit="1" customWidth="1"/>
    <col min="2826" max="3070" width="11.42578125" style="23"/>
    <col min="3071" max="3071" width="5.140625" style="23" customWidth="1"/>
    <col min="3072" max="3072" width="56.42578125" style="23" customWidth="1"/>
    <col min="3073" max="3073" width="19.42578125" style="23" customWidth="1"/>
    <col min="3074" max="3074" width="16.42578125" style="23" bestFit="1" customWidth="1"/>
    <col min="3075" max="3075" width="8.28515625" style="23" customWidth="1"/>
    <col min="3076" max="3076" width="6.7109375" style="23" customWidth="1"/>
    <col min="3077" max="3077" width="3.7109375" style="23" customWidth="1"/>
    <col min="3078" max="3078" width="6.42578125" style="23" customWidth="1"/>
    <col min="3079" max="3079" width="3.42578125" style="23" customWidth="1"/>
    <col min="3080" max="3080" width="11.42578125" style="23" customWidth="1"/>
    <col min="3081" max="3081" width="10.140625" style="23" bestFit="1" customWidth="1"/>
    <col min="3082" max="3326" width="11.42578125" style="23"/>
    <col min="3327" max="3327" width="5.140625" style="23" customWidth="1"/>
    <col min="3328" max="3328" width="56.42578125" style="23" customWidth="1"/>
    <col min="3329" max="3329" width="19.42578125" style="23" customWidth="1"/>
    <col min="3330" max="3330" width="16.42578125" style="23" bestFit="1" customWidth="1"/>
    <col min="3331" max="3331" width="8.28515625" style="23" customWidth="1"/>
    <col min="3332" max="3332" width="6.7109375" style="23" customWidth="1"/>
    <col min="3333" max="3333" width="3.7109375" style="23" customWidth="1"/>
    <col min="3334" max="3334" width="6.42578125" style="23" customWidth="1"/>
    <col min="3335" max="3335" width="3.42578125" style="23" customWidth="1"/>
    <col min="3336" max="3336" width="11.42578125" style="23" customWidth="1"/>
    <col min="3337" max="3337" width="10.140625" style="23" bestFit="1" customWidth="1"/>
    <col min="3338" max="3582" width="11.42578125" style="23"/>
    <col min="3583" max="3583" width="5.140625" style="23" customWidth="1"/>
    <col min="3584" max="3584" width="56.42578125" style="23" customWidth="1"/>
    <col min="3585" max="3585" width="19.42578125" style="23" customWidth="1"/>
    <col min="3586" max="3586" width="16.42578125" style="23" bestFit="1" customWidth="1"/>
    <col min="3587" max="3587" width="8.28515625" style="23" customWidth="1"/>
    <col min="3588" max="3588" width="6.7109375" style="23" customWidth="1"/>
    <col min="3589" max="3589" width="3.7109375" style="23" customWidth="1"/>
    <col min="3590" max="3590" width="6.42578125" style="23" customWidth="1"/>
    <col min="3591" max="3591" width="3.42578125" style="23" customWidth="1"/>
    <col min="3592" max="3592" width="11.42578125" style="23" customWidth="1"/>
    <col min="3593" max="3593" width="10.140625" style="23" bestFit="1" customWidth="1"/>
    <col min="3594" max="3838" width="11.42578125" style="23"/>
    <col min="3839" max="3839" width="5.140625" style="23" customWidth="1"/>
    <col min="3840" max="3840" width="56.42578125" style="23" customWidth="1"/>
    <col min="3841" max="3841" width="19.42578125" style="23" customWidth="1"/>
    <col min="3842" max="3842" width="16.42578125" style="23" bestFit="1" customWidth="1"/>
    <col min="3843" max="3843" width="8.28515625" style="23" customWidth="1"/>
    <col min="3844" max="3844" width="6.7109375" style="23" customWidth="1"/>
    <col min="3845" max="3845" width="3.7109375" style="23" customWidth="1"/>
    <col min="3846" max="3846" width="6.42578125" style="23" customWidth="1"/>
    <col min="3847" max="3847" width="3.42578125" style="23" customWidth="1"/>
    <col min="3848" max="3848" width="11.42578125" style="23" customWidth="1"/>
    <col min="3849" max="3849" width="10.140625" style="23" bestFit="1" customWidth="1"/>
    <col min="3850" max="4094" width="11.42578125" style="23"/>
    <col min="4095" max="4095" width="5.140625" style="23" customWidth="1"/>
    <col min="4096" max="4096" width="56.42578125" style="23" customWidth="1"/>
    <col min="4097" max="4097" width="19.42578125" style="23" customWidth="1"/>
    <col min="4098" max="4098" width="16.42578125" style="23" bestFit="1" customWidth="1"/>
    <col min="4099" max="4099" width="8.28515625" style="23" customWidth="1"/>
    <col min="4100" max="4100" width="6.7109375" style="23" customWidth="1"/>
    <col min="4101" max="4101" width="3.7109375" style="23" customWidth="1"/>
    <col min="4102" max="4102" width="6.42578125" style="23" customWidth="1"/>
    <col min="4103" max="4103" width="3.42578125" style="23" customWidth="1"/>
    <col min="4104" max="4104" width="11.42578125" style="23" customWidth="1"/>
    <col min="4105" max="4105" width="10.140625" style="23" bestFit="1" customWidth="1"/>
    <col min="4106" max="4350" width="11.42578125" style="23"/>
    <col min="4351" max="4351" width="5.140625" style="23" customWidth="1"/>
    <col min="4352" max="4352" width="56.42578125" style="23" customWidth="1"/>
    <col min="4353" max="4353" width="19.42578125" style="23" customWidth="1"/>
    <col min="4354" max="4354" width="16.42578125" style="23" bestFit="1" customWidth="1"/>
    <col min="4355" max="4355" width="8.28515625" style="23" customWidth="1"/>
    <col min="4356" max="4356" width="6.7109375" style="23" customWidth="1"/>
    <col min="4357" max="4357" width="3.7109375" style="23" customWidth="1"/>
    <col min="4358" max="4358" width="6.42578125" style="23" customWidth="1"/>
    <col min="4359" max="4359" width="3.42578125" style="23" customWidth="1"/>
    <col min="4360" max="4360" width="11.42578125" style="23" customWidth="1"/>
    <col min="4361" max="4361" width="10.140625" style="23" bestFit="1" customWidth="1"/>
    <col min="4362" max="4606" width="11.42578125" style="23"/>
    <col min="4607" max="4607" width="5.140625" style="23" customWidth="1"/>
    <col min="4608" max="4608" width="56.42578125" style="23" customWidth="1"/>
    <col min="4609" max="4609" width="19.42578125" style="23" customWidth="1"/>
    <col min="4610" max="4610" width="16.42578125" style="23" bestFit="1" customWidth="1"/>
    <col min="4611" max="4611" width="8.28515625" style="23" customWidth="1"/>
    <col min="4612" max="4612" width="6.7109375" style="23" customWidth="1"/>
    <col min="4613" max="4613" width="3.7109375" style="23" customWidth="1"/>
    <col min="4614" max="4614" width="6.42578125" style="23" customWidth="1"/>
    <col min="4615" max="4615" width="3.42578125" style="23" customWidth="1"/>
    <col min="4616" max="4616" width="11.42578125" style="23" customWidth="1"/>
    <col min="4617" max="4617" width="10.140625" style="23" bestFit="1" customWidth="1"/>
    <col min="4618" max="4862" width="11.42578125" style="23"/>
    <col min="4863" max="4863" width="5.140625" style="23" customWidth="1"/>
    <col min="4864" max="4864" width="56.42578125" style="23" customWidth="1"/>
    <col min="4865" max="4865" width="19.42578125" style="23" customWidth="1"/>
    <col min="4866" max="4866" width="16.42578125" style="23" bestFit="1" customWidth="1"/>
    <col min="4867" max="4867" width="8.28515625" style="23" customWidth="1"/>
    <col min="4868" max="4868" width="6.7109375" style="23" customWidth="1"/>
    <col min="4869" max="4869" width="3.7109375" style="23" customWidth="1"/>
    <col min="4870" max="4870" width="6.42578125" style="23" customWidth="1"/>
    <col min="4871" max="4871" width="3.42578125" style="23" customWidth="1"/>
    <col min="4872" max="4872" width="11.42578125" style="23" customWidth="1"/>
    <col min="4873" max="4873" width="10.140625" style="23" bestFit="1" customWidth="1"/>
    <col min="4874" max="5118" width="11.42578125" style="23"/>
    <col min="5119" max="5119" width="5.140625" style="23" customWidth="1"/>
    <col min="5120" max="5120" width="56.42578125" style="23" customWidth="1"/>
    <col min="5121" max="5121" width="19.42578125" style="23" customWidth="1"/>
    <col min="5122" max="5122" width="16.42578125" style="23" bestFit="1" customWidth="1"/>
    <col min="5123" max="5123" width="8.28515625" style="23" customWidth="1"/>
    <col min="5124" max="5124" width="6.7109375" style="23" customWidth="1"/>
    <col min="5125" max="5125" width="3.7109375" style="23" customWidth="1"/>
    <col min="5126" max="5126" width="6.42578125" style="23" customWidth="1"/>
    <col min="5127" max="5127" width="3.42578125" style="23" customWidth="1"/>
    <col min="5128" max="5128" width="11.42578125" style="23" customWidth="1"/>
    <col min="5129" max="5129" width="10.140625" style="23" bestFit="1" customWidth="1"/>
    <col min="5130" max="5374" width="11.42578125" style="23"/>
    <col min="5375" max="5375" width="5.140625" style="23" customWidth="1"/>
    <col min="5376" max="5376" width="56.42578125" style="23" customWidth="1"/>
    <col min="5377" max="5377" width="19.42578125" style="23" customWidth="1"/>
    <col min="5378" max="5378" width="16.42578125" style="23" bestFit="1" customWidth="1"/>
    <col min="5379" max="5379" width="8.28515625" style="23" customWidth="1"/>
    <col min="5380" max="5380" width="6.7109375" style="23" customWidth="1"/>
    <col min="5381" max="5381" width="3.7109375" style="23" customWidth="1"/>
    <col min="5382" max="5382" width="6.42578125" style="23" customWidth="1"/>
    <col min="5383" max="5383" width="3.42578125" style="23" customWidth="1"/>
    <col min="5384" max="5384" width="11.42578125" style="23" customWidth="1"/>
    <col min="5385" max="5385" width="10.140625" style="23" bestFit="1" customWidth="1"/>
    <col min="5386" max="5630" width="11.42578125" style="23"/>
    <col min="5631" max="5631" width="5.140625" style="23" customWidth="1"/>
    <col min="5632" max="5632" width="56.42578125" style="23" customWidth="1"/>
    <col min="5633" max="5633" width="19.42578125" style="23" customWidth="1"/>
    <col min="5634" max="5634" width="16.42578125" style="23" bestFit="1" customWidth="1"/>
    <col min="5635" max="5635" width="8.28515625" style="23" customWidth="1"/>
    <col min="5636" max="5636" width="6.7109375" style="23" customWidth="1"/>
    <col min="5637" max="5637" width="3.7109375" style="23" customWidth="1"/>
    <col min="5638" max="5638" width="6.42578125" style="23" customWidth="1"/>
    <col min="5639" max="5639" width="3.42578125" style="23" customWidth="1"/>
    <col min="5640" max="5640" width="11.42578125" style="23" customWidth="1"/>
    <col min="5641" max="5641" width="10.140625" style="23" bestFit="1" customWidth="1"/>
    <col min="5642" max="5886" width="11.42578125" style="23"/>
    <col min="5887" max="5887" width="5.140625" style="23" customWidth="1"/>
    <col min="5888" max="5888" width="56.42578125" style="23" customWidth="1"/>
    <col min="5889" max="5889" width="19.42578125" style="23" customWidth="1"/>
    <col min="5890" max="5890" width="16.42578125" style="23" bestFit="1" customWidth="1"/>
    <col min="5891" max="5891" width="8.28515625" style="23" customWidth="1"/>
    <col min="5892" max="5892" width="6.7109375" style="23" customWidth="1"/>
    <col min="5893" max="5893" width="3.7109375" style="23" customWidth="1"/>
    <col min="5894" max="5894" width="6.42578125" style="23" customWidth="1"/>
    <col min="5895" max="5895" width="3.42578125" style="23" customWidth="1"/>
    <col min="5896" max="5896" width="11.42578125" style="23" customWidth="1"/>
    <col min="5897" max="5897" width="10.140625" style="23" bestFit="1" customWidth="1"/>
    <col min="5898" max="6142" width="11.42578125" style="23"/>
    <col min="6143" max="6143" width="5.140625" style="23" customWidth="1"/>
    <col min="6144" max="6144" width="56.42578125" style="23" customWidth="1"/>
    <col min="6145" max="6145" width="19.42578125" style="23" customWidth="1"/>
    <col min="6146" max="6146" width="16.42578125" style="23" bestFit="1" customWidth="1"/>
    <col min="6147" max="6147" width="8.28515625" style="23" customWidth="1"/>
    <col min="6148" max="6148" width="6.7109375" style="23" customWidth="1"/>
    <col min="6149" max="6149" width="3.7109375" style="23" customWidth="1"/>
    <col min="6150" max="6150" width="6.42578125" style="23" customWidth="1"/>
    <col min="6151" max="6151" width="3.42578125" style="23" customWidth="1"/>
    <col min="6152" max="6152" width="11.42578125" style="23" customWidth="1"/>
    <col min="6153" max="6153" width="10.140625" style="23" bestFit="1" customWidth="1"/>
    <col min="6154" max="6398" width="11.42578125" style="23"/>
    <col min="6399" max="6399" width="5.140625" style="23" customWidth="1"/>
    <col min="6400" max="6400" width="56.42578125" style="23" customWidth="1"/>
    <col min="6401" max="6401" width="19.42578125" style="23" customWidth="1"/>
    <col min="6402" max="6402" width="16.42578125" style="23" bestFit="1" customWidth="1"/>
    <col min="6403" max="6403" width="8.28515625" style="23" customWidth="1"/>
    <col min="6404" max="6404" width="6.7109375" style="23" customWidth="1"/>
    <col min="6405" max="6405" width="3.7109375" style="23" customWidth="1"/>
    <col min="6406" max="6406" width="6.42578125" style="23" customWidth="1"/>
    <col min="6407" max="6407" width="3.42578125" style="23" customWidth="1"/>
    <col min="6408" max="6408" width="11.42578125" style="23" customWidth="1"/>
    <col min="6409" max="6409" width="10.140625" style="23" bestFit="1" customWidth="1"/>
    <col min="6410" max="6654" width="11.42578125" style="23"/>
    <col min="6655" max="6655" width="5.140625" style="23" customWidth="1"/>
    <col min="6656" max="6656" width="56.42578125" style="23" customWidth="1"/>
    <col min="6657" max="6657" width="19.42578125" style="23" customWidth="1"/>
    <col min="6658" max="6658" width="16.42578125" style="23" bestFit="1" customWidth="1"/>
    <col min="6659" max="6659" width="8.28515625" style="23" customWidth="1"/>
    <col min="6660" max="6660" width="6.7109375" style="23" customWidth="1"/>
    <col min="6661" max="6661" width="3.7109375" style="23" customWidth="1"/>
    <col min="6662" max="6662" width="6.42578125" style="23" customWidth="1"/>
    <col min="6663" max="6663" width="3.42578125" style="23" customWidth="1"/>
    <col min="6664" max="6664" width="11.42578125" style="23" customWidth="1"/>
    <col min="6665" max="6665" width="10.140625" style="23" bestFit="1" customWidth="1"/>
    <col min="6666" max="6910" width="11.42578125" style="23"/>
    <col min="6911" max="6911" width="5.140625" style="23" customWidth="1"/>
    <col min="6912" max="6912" width="56.42578125" style="23" customWidth="1"/>
    <col min="6913" max="6913" width="19.42578125" style="23" customWidth="1"/>
    <col min="6914" max="6914" width="16.42578125" style="23" bestFit="1" customWidth="1"/>
    <col min="6915" max="6915" width="8.28515625" style="23" customWidth="1"/>
    <col min="6916" max="6916" width="6.7109375" style="23" customWidth="1"/>
    <col min="6917" max="6917" width="3.7109375" style="23" customWidth="1"/>
    <col min="6918" max="6918" width="6.42578125" style="23" customWidth="1"/>
    <col min="6919" max="6919" width="3.42578125" style="23" customWidth="1"/>
    <col min="6920" max="6920" width="11.42578125" style="23" customWidth="1"/>
    <col min="6921" max="6921" width="10.140625" style="23" bestFit="1" customWidth="1"/>
    <col min="6922" max="7166" width="11.42578125" style="23"/>
    <col min="7167" max="7167" width="5.140625" style="23" customWidth="1"/>
    <col min="7168" max="7168" width="56.42578125" style="23" customWidth="1"/>
    <col min="7169" max="7169" width="19.42578125" style="23" customWidth="1"/>
    <col min="7170" max="7170" width="16.42578125" style="23" bestFit="1" customWidth="1"/>
    <col min="7171" max="7171" width="8.28515625" style="23" customWidth="1"/>
    <col min="7172" max="7172" width="6.7109375" style="23" customWidth="1"/>
    <col min="7173" max="7173" width="3.7109375" style="23" customWidth="1"/>
    <col min="7174" max="7174" width="6.42578125" style="23" customWidth="1"/>
    <col min="7175" max="7175" width="3.42578125" style="23" customWidth="1"/>
    <col min="7176" max="7176" width="11.42578125" style="23" customWidth="1"/>
    <col min="7177" max="7177" width="10.140625" style="23" bestFit="1" customWidth="1"/>
    <col min="7178" max="7422" width="11.42578125" style="23"/>
    <col min="7423" max="7423" width="5.140625" style="23" customWidth="1"/>
    <col min="7424" max="7424" width="56.42578125" style="23" customWidth="1"/>
    <col min="7425" max="7425" width="19.42578125" style="23" customWidth="1"/>
    <col min="7426" max="7426" width="16.42578125" style="23" bestFit="1" customWidth="1"/>
    <col min="7427" max="7427" width="8.28515625" style="23" customWidth="1"/>
    <col min="7428" max="7428" width="6.7109375" style="23" customWidth="1"/>
    <col min="7429" max="7429" width="3.7109375" style="23" customWidth="1"/>
    <col min="7430" max="7430" width="6.42578125" style="23" customWidth="1"/>
    <col min="7431" max="7431" width="3.42578125" style="23" customWidth="1"/>
    <col min="7432" max="7432" width="11.42578125" style="23" customWidth="1"/>
    <col min="7433" max="7433" width="10.140625" style="23" bestFit="1" customWidth="1"/>
    <col min="7434" max="7678" width="11.42578125" style="23"/>
    <col min="7679" max="7679" width="5.140625" style="23" customWidth="1"/>
    <col min="7680" max="7680" width="56.42578125" style="23" customWidth="1"/>
    <col min="7681" max="7681" width="19.42578125" style="23" customWidth="1"/>
    <col min="7682" max="7682" width="16.42578125" style="23" bestFit="1" customWidth="1"/>
    <col min="7683" max="7683" width="8.28515625" style="23" customWidth="1"/>
    <col min="7684" max="7684" width="6.7109375" style="23" customWidth="1"/>
    <col min="7685" max="7685" width="3.7109375" style="23" customWidth="1"/>
    <col min="7686" max="7686" width="6.42578125" style="23" customWidth="1"/>
    <col min="7687" max="7687" width="3.42578125" style="23" customWidth="1"/>
    <col min="7688" max="7688" width="11.42578125" style="23" customWidth="1"/>
    <col min="7689" max="7689" width="10.140625" style="23" bestFit="1" customWidth="1"/>
    <col min="7690" max="7934" width="11.42578125" style="23"/>
    <col min="7935" max="7935" width="5.140625" style="23" customWidth="1"/>
    <col min="7936" max="7936" width="56.42578125" style="23" customWidth="1"/>
    <col min="7937" max="7937" width="19.42578125" style="23" customWidth="1"/>
    <col min="7938" max="7938" width="16.42578125" style="23" bestFit="1" customWidth="1"/>
    <col min="7939" max="7939" width="8.28515625" style="23" customWidth="1"/>
    <col min="7940" max="7940" width="6.7109375" style="23" customWidth="1"/>
    <col min="7941" max="7941" width="3.7109375" style="23" customWidth="1"/>
    <col min="7942" max="7942" width="6.42578125" style="23" customWidth="1"/>
    <col min="7943" max="7943" width="3.42578125" style="23" customWidth="1"/>
    <col min="7944" max="7944" width="11.42578125" style="23" customWidth="1"/>
    <col min="7945" max="7945" width="10.140625" style="23" bestFit="1" customWidth="1"/>
    <col min="7946" max="8190" width="11.42578125" style="23"/>
    <col min="8191" max="8191" width="5.140625" style="23" customWidth="1"/>
    <col min="8192" max="8192" width="56.42578125" style="23" customWidth="1"/>
    <col min="8193" max="8193" width="19.42578125" style="23" customWidth="1"/>
    <col min="8194" max="8194" width="16.42578125" style="23" bestFit="1" customWidth="1"/>
    <col min="8195" max="8195" width="8.28515625" style="23" customWidth="1"/>
    <col min="8196" max="8196" width="6.7109375" style="23" customWidth="1"/>
    <col min="8197" max="8197" width="3.7109375" style="23" customWidth="1"/>
    <col min="8198" max="8198" width="6.42578125" style="23" customWidth="1"/>
    <col min="8199" max="8199" width="3.42578125" style="23" customWidth="1"/>
    <col min="8200" max="8200" width="11.42578125" style="23" customWidth="1"/>
    <col min="8201" max="8201" width="10.140625" style="23" bestFit="1" customWidth="1"/>
    <col min="8202" max="8446" width="11.42578125" style="23"/>
    <col min="8447" max="8447" width="5.140625" style="23" customWidth="1"/>
    <col min="8448" max="8448" width="56.42578125" style="23" customWidth="1"/>
    <col min="8449" max="8449" width="19.42578125" style="23" customWidth="1"/>
    <col min="8450" max="8450" width="16.42578125" style="23" bestFit="1" customWidth="1"/>
    <col min="8451" max="8451" width="8.28515625" style="23" customWidth="1"/>
    <col min="8452" max="8452" width="6.7109375" style="23" customWidth="1"/>
    <col min="8453" max="8453" width="3.7109375" style="23" customWidth="1"/>
    <col min="8454" max="8454" width="6.42578125" style="23" customWidth="1"/>
    <col min="8455" max="8455" width="3.42578125" style="23" customWidth="1"/>
    <col min="8456" max="8456" width="11.42578125" style="23" customWidth="1"/>
    <col min="8457" max="8457" width="10.140625" style="23" bestFit="1" customWidth="1"/>
    <col min="8458" max="8702" width="11.42578125" style="23"/>
    <col min="8703" max="8703" width="5.140625" style="23" customWidth="1"/>
    <col min="8704" max="8704" width="56.42578125" style="23" customWidth="1"/>
    <col min="8705" max="8705" width="19.42578125" style="23" customWidth="1"/>
    <col min="8706" max="8706" width="16.42578125" style="23" bestFit="1" customWidth="1"/>
    <col min="8707" max="8707" width="8.28515625" style="23" customWidth="1"/>
    <col min="8708" max="8708" width="6.7109375" style="23" customWidth="1"/>
    <col min="8709" max="8709" width="3.7109375" style="23" customWidth="1"/>
    <col min="8710" max="8710" width="6.42578125" style="23" customWidth="1"/>
    <col min="8711" max="8711" width="3.42578125" style="23" customWidth="1"/>
    <col min="8712" max="8712" width="11.42578125" style="23" customWidth="1"/>
    <col min="8713" max="8713" width="10.140625" style="23" bestFit="1" customWidth="1"/>
    <col min="8714" max="8958" width="11.42578125" style="23"/>
    <col min="8959" max="8959" width="5.140625" style="23" customWidth="1"/>
    <col min="8960" max="8960" width="56.42578125" style="23" customWidth="1"/>
    <col min="8961" max="8961" width="19.42578125" style="23" customWidth="1"/>
    <col min="8962" max="8962" width="16.42578125" style="23" bestFit="1" customWidth="1"/>
    <col min="8963" max="8963" width="8.28515625" style="23" customWidth="1"/>
    <col min="8964" max="8964" width="6.7109375" style="23" customWidth="1"/>
    <col min="8965" max="8965" width="3.7109375" style="23" customWidth="1"/>
    <col min="8966" max="8966" width="6.42578125" style="23" customWidth="1"/>
    <col min="8967" max="8967" width="3.42578125" style="23" customWidth="1"/>
    <col min="8968" max="8968" width="11.42578125" style="23" customWidth="1"/>
    <col min="8969" max="8969" width="10.140625" style="23" bestFit="1" customWidth="1"/>
    <col min="8970" max="9214" width="11.42578125" style="23"/>
    <col min="9215" max="9215" width="5.140625" style="23" customWidth="1"/>
    <col min="9216" max="9216" width="56.42578125" style="23" customWidth="1"/>
    <col min="9217" max="9217" width="19.42578125" style="23" customWidth="1"/>
    <col min="9218" max="9218" width="16.42578125" style="23" bestFit="1" customWidth="1"/>
    <col min="9219" max="9219" width="8.28515625" style="23" customWidth="1"/>
    <col min="9220" max="9220" width="6.7109375" style="23" customWidth="1"/>
    <col min="9221" max="9221" width="3.7109375" style="23" customWidth="1"/>
    <col min="9222" max="9222" width="6.42578125" style="23" customWidth="1"/>
    <col min="9223" max="9223" width="3.42578125" style="23" customWidth="1"/>
    <col min="9224" max="9224" width="11.42578125" style="23" customWidth="1"/>
    <col min="9225" max="9225" width="10.140625" style="23" bestFit="1" customWidth="1"/>
    <col min="9226" max="9470" width="11.42578125" style="23"/>
    <col min="9471" max="9471" width="5.140625" style="23" customWidth="1"/>
    <col min="9472" max="9472" width="56.42578125" style="23" customWidth="1"/>
    <col min="9473" max="9473" width="19.42578125" style="23" customWidth="1"/>
    <col min="9474" max="9474" width="16.42578125" style="23" bestFit="1" customWidth="1"/>
    <col min="9475" max="9475" width="8.28515625" style="23" customWidth="1"/>
    <col min="9476" max="9476" width="6.7109375" style="23" customWidth="1"/>
    <col min="9477" max="9477" width="3.7109375" style="23" customWidth="1"/>
    <col min="9478" max="9478" width="6.42578125" style="23" customWidth="1"/>
    <col min="9479" max="9479" width="3.42578125" style="23" customWidth="1"/>
    <col min="9480" max="9480" width="11.42578125" style="23" customWidth="1"/>
    <col min="9481" max="9481" width="10.140625" style="23" bestFit="1" customWidth="1"/>
    <col min="9482" max="9726" width="11.42578125" style="23"/>
    <col min="9727" max="9727" width="5.140625" style="23" customWidth="1"/>
    <col min="9728" max="9728" width="56.42578125" style="23" customWidth="1"/>
    <col min="9729" max="9729" width="19.42578125" style="23" customWidth="1"/>
    <col min="9730" max="9730" width="16.42578125" style="23" bestFit="1" customWidth="1"/>
    <col min="9731" max="9731" width="8.28515625" style="23" customWidth="1"/>
    <col min="9732" max="9732" width="6.7109375" style="23" customWidth="1"/>
    <col min="9733" max="9733" width="3.7109375" style="23" customWidth="1"/>
    <col min="9734" max="9734" width="6.42578125" style="23" customWidth="1"/>
    <col min="9735" max="9735" width="3.42578125" style="23" customWidth="1"/>
    <col min="9736" max="9736" width="11.42578125" style="23" customWidth="1"/>
    <col min="9737" max="9737" width="10.140625" style="23" bestFit="1" customWidth="1"/>
    <col min="9738" max="9982" width="11.42578125" style="23"/>
    <col min="9983" max="9983" width="5.140625" style="23" customWidth="1"/>
    <col min="9984" max="9984" width="56.42578125" style="23" customWidth="1"/>
    <col min="9985" max="9985" width="19.42578125" style="23" customWidth="1"/>
    <col min="9986" max="9986" width="16.42578125" style="23" bestFit="1" customWidth="1"/>
    <col min="9987" max="9987" width="8.28515625" style="23" customWidth="1"/>
    <col min="9988" max="9988" width="6.7109375" style="23" customWidth="1"/>
    <col min="9989" max="9989" width="3.7109375" style="23" customWidth="1"/>
    <col min="9990" max="9990" width="6.42578125" style="23" customWidth="1"/>
    <col min="9991" max="9991" width="3.42578125" style="23" customWidth="1"/>
    <col min="9992" max="9992" width="11.42578125" style="23" customWidth="1"/>
    <col min="9993" max="9993" width="10.140625" style="23" bestFit="1" customWidth="1"/>
    <col min="9994" max="10238" width="11.42578125" style="23"/>
    <col min="10239" max="10239" width="5.140625" style="23" customWidth="1"/>
    <col min="10240" max="10240" width="56.42578125" style="23" customWidth="1"/>
    <col min="10241" max="10241" width="19.42578125" style="23" customWidth="1"/>
    <col min="10242" max="10242" width="16.42578125" style="23" bestFit="1" customWidth="1"/>
    <col min="10243" max="10243" width="8.28515625" style="23" customWidth="1"/>
    <col min="10244" max="10244" width="6.7109375" style="23" customWidth="1"/>
    <col min="10245" max="10245" width="3.7109375" style="23" customWidth="1"/>
    <col min="10246" max="10246" width="6.42578125" style="23" customWidth="1"/>
    <col min="10247" max="10247" width="3.42578125" style="23" customWidth="1"/>
    <col min="10248" max="10248" width="11.42578125" style="23" customWidth="1"/>
    <col min="10249" max="10249" width="10.140625" style="23" bestFit="1" customWidth="1"/>
    <col min="10250" max="10494" width="11.42578125" style="23"/>
    <col min="10495" max="10495" width="5.140625" style="23" customWidth="1"/>
    <col min="10496" max="10496" width="56.42578125" style="23" customWidth="1"/>
    <col min="10497" max="10497" width="19.42578125" style="23" customWidth="1"/>
    <col min="10498" max="10498" width="16.42578125" style="23" bestFit="1" customWidth="1"/>
    <col min="10499" max="10499" width="8.28515625" style="23" customWidth="1"/>
    <col min="10500" max="10500" width="6.7109375" style="23" customWidth="1"/>
    <col min="10501" max="10501" width="3.7109375" style="23" customWidth="1"/>
    <col min="10502" max="10502" width="6.42578125" style="23" customWidth="1"/>
    <col min="10503" max="10503" width="3.42578125" style="23" customWidth="1"/>
    <col min="10504" max="10504" width="11.42578125" style="23" customWidth="1"/>
    <col min="10505" max="10505" width="10.140625" style="23" bestFit="1" customWidth="1"/>
    <col min="10506" max="10750" width="11.42578125" style="23"/>
    <col min="10751" max="10751" width="5.140625" style="23" customWidth="1"/>
    <col min="10752" max="10752" width="56.42578125" style="23" customWidth="1"/>
    <col min="10753" max="10753" width="19.42578125" style="23" customWidth="1"/>
    <col min="10754" max="10754" width="16.42578125" style="23" bestFit="1" customWidth="1"/>
    <col min="10755" max="10755" width="8.28515625" style="23" customWidth="1"/>
    <col min="10756" max="10756" width="6.7109375" style="23" customWidth="1"/>
    <col min="10757" max="10757" width="3.7109375" style="23" customWidth="1"/>
    <col min="10758" max="10758" width="6.42578125" style="23" customWidth="1"/>
    <col min="10759" max="10759" width="3.42578125" style="23" customWidth="1"/>
    <col min="10760" max="10760" width="11.42578125" style="23" customWidth="1"/>
    <col min="10761" max="10761" width="10.140625" style="23" bestFit="1" customWidth="1"/>
    <col min="10762" max="11006" width="11.42578125" style="23"/>
    <col min="11007" max="11007" width="5.140625" style="23" customWidth="1"/>
    <col min="11008" max="11008" width="56.42578125" style="23" customWidth="1"/>
    <col min="11009" max="11009" width="19.42578125" style="23" customWidth="1"/>
    <col min="11010" max="11010" width="16.42578125" style="23" bestFit="1" customWidth="1"/>
    <col min="11011" max="11011" width="8.28515625" style="23" customWidth="1"/>
    <col min="11012" max="11012" width="6.7109375" style="23" customWidth="1"/>
    <col min="11013" max="11013" width="3.7109375" style="23" customWidth="1"/>
    <col min="11014" max="11014" width="6.42578125" style="23" customWidth="1"/>
    <col min="11015" max="11015" width="3.42578125" style="23" customWidth="1"/>
    <col min="11016" max="11016" width="11.42578125" style="23" customWidth="1"/>
    <col min="11017" max="11017" width="10.140625" style="23" bestFit="1" customWidth="1"/>
    <col min="11018" max="11262" width="11.42578125" style="23"/>
    <col min="11263" max="11263" width="5.140625" style="23" customWidth="1"/>
    <col min="11264" max="11264" width="56.42578125" style="23" customWidth="1"/>
    <col min="11265" max="11265" width="19.42578125" style="23" customWidth="1"/>
    <col min="11266" max="11266" width="16.42578125" style="23" bestFit="1" customWidth="1"/>
    <col min="11267" max="11267" width="8.28515625" style="23" customWidth="1"/>
    <col min="11268" max="11268" width="6.7109375" style="23" customWidth="1"/>
    <col min="11269" max="11269" width="3.7109375" style="23" customWidth="1"/>
    <col min="11270" max="11270" width="6.42578125" style="23" customWidth="1"/>
    <col min="11271" max="11271" width="3.42578125" style="23" customWidth="1"/>
    <col min="11272" max="11272" width="11.42578125" style="23" customWidth="1"/>
    <col min="11273" max="11273" width="10.140625" style="23" bestFit="1" customWidth="1"/>
    <col min="11274" max="11518" width="11.42578125" style="23"/>
    <col min="11519" max="11519" width="5.140625" style="23" customWidth="1"/>
    <col min="11520" max="11520" width="56.42578125" style="23" customWidth="1"/>
    <col min="11521" max="11521" width="19.42578125" style="23" customWidth="1"/>
    <col min="11522" max="11522" width="16.42578125" style="23" bestFit="1" customWidth="1"/>
    <col min="11523" max="11523" width="8.28515625" style="23" customWidth="1"/>
    <col min="11524" max="11524" width="6.7109375" style="23" customWidth="1"/>
    <col min="11525" max="11525" width="3.7109375" style="23" customWidth="1"/>
    <col min="11526" max="11526" width="6.42578125" style="23" customWidth="1"/>
    <col min="11527" max="11527" width="3.42578125" style="23" customWidth="1"/>
    <col min="11528" max="11528" width="11.42578125" style="23" customWidth="1"/>
    <col min="11529" max="11529" width="10.140625" style="23" bestFit="1" customWidth="1"/>
    <col min="11530" max="11774" width="11.42578125" style="23"/>
    <col min="11775" max="11775" width="5.140625" style="23" customWidth="1"/>
    <col min="11776" max="11776" width="56.42578125" style="23" customWidth="1"/>
    <col min="11777" max="11777" width="19.42578125" style="23" customWidth="1"/>
    <col min="11778" max="11778" width="16.42578125" style="23" bestFit="1" customWidth="1"/>
    <col min="11779" max="11779" width="8.28515625" style="23" customWidth="1"/>
    <col min="11780" max="11780" width="6.7109375" style="23" customWidth="1"/>
    <col min="11781" max="11781" width="3.7109375" style="23" customWidth="1"/>
    <col min="11782" max="11782" width="6.42578125" style="23" customWidth="1"/>
    <col min="11783" max="11783" width="3.42578125" style="23" customWidth="1"/>
    <col min="11784" max="11784" width="11.42578125" style="23" customWidth="1"/>
    <col min="11785" max="11785" width="10.140625" style="23" bestFit="1" customWidth="1"/>
    <col min="11786" max="12030" width="11.42578125" style="23"/>
    <col min="12031" max="12031" width="5.140625" style="23" customWidth="1"/>
    <col min="12032" max="12032" width="56.42578125" style="23" customWidth="1"/>
    <col min="12033" max="12033" width="19.42578125" style="23" customWidth="1"/>
    <col min="12034" max="12034" width="16.42578125" style="23" bestFit="1" customWidth="1"/>
    <col min="12035" max="12035" width="8.28515625" style="23" customWidth="1"/>
    <col min="12036" max="12036" width="6.7109375" style="23" customWidth="1"/>
    <col min="12037" max="12037" width="3.7109375" style="23" customWidth="1"/>
    <col min="12038" max="12038" width="6.42578125" style="23" customWidth="1"/>
    <col min="12039" max="12039" width="3.42578125" style="23" customWidth="1"/>
    <col min="12040" max="12040" width="11.42578125" style="23" customWidth="1"/>
    <col min="12041" max="12041" width="10.140625" style="23" bestFit="1" customWidth="1"/>
    <col min="12042" max="12286" width="11.42578125" style="23"/>
    <col min="12287" max="12287" width="5.140625" style="23" customWidth="1"/>
    <col min="12288" max="12288" width="56.42578125" style="23" customWidth="1"/>
    <col min="12289" max="12289" width="19.42578125" style="23" customWidth="1"/>
    <col min="12290" max="12290" width="16.42578125" style="23" bestFit="1" customWidth="1"/>
    <col min="12291" max="12291" width="8.28515625" style="23" customWidth="1"/>
    <col min="12292" max="12292" width="6.7109375" style="23" customWidth="1"/>
    <col min="12293" max="12293" width="3.7109375" style="23" customWidth="1"/>
    <col min="12294" max="12294" width="6.42578125" style="23" customWidth="1"/>
    <col min="12295" max="12295" width="3.42578125" style="23" customWidth="1"/>
    <col min="12296" max="12296" width="11.42578125" style="23" customWidth="1"/>
    <col min="12297" max="12297" width="10.140625" style="23" bestFit="1" customWidth="1"/>
    <col min="12298" max="12542" width="11.42578125" style="23"/>
    <col min="12543" max="12543" width="5.140625" style="23" customWidth="1"/>
    <col min="12544" max="12544" width="56.42578125" style="23" customWidth="1"/>
    <col min="12545" max="12545" width="19.42578125" style="23" customWidth="1"/>
    <col min="12546" max="12546" width="16.42578125" style="23" bestFit="1" customWidth="1"/>
    <col min="12547" max="12547" width="8.28515625" style="23" customWidth="1"/>
    <col min="12548" max="12548" width="6.7109375" style="23" customWidth="1"/>
    <col min="12549" max="12549" width="3.7109375" style="23" customWidth="1"/>
    <col min="12550" max="12550" width="6.42578125" style="23" customWidth="1"/>
    <col min="12551" max="12551" width="3.42578125" style="23" customWidth="1"/>
    <col min="12552" max="12552" width="11.42578125" style="23" customWidth="1"/>
    <col min="12553" max="12553" width="10.140625" style="23" bestFit="1" customWidth="1"/>
    <col min="12554" max="12798" width="11.42578125" style="23"/>
    <col min="12799" max="12799" width="5.140625" style="23" customWidth="1"/>
    <col min="12800" max="12800" width="56.42578125" style="23" customWidth="1"/>
    <col min="12801" max="12801" width="19.42578125" style="23" customWidth="1"/>
    <col min="12802" max="12802" width="16.42578125" style="23" bestFit="1" customWidth="1"/>
    <col min="12803" max="12803" width="8.28515625" style="23" customWidth="1"/>
    <col min="12804" max="12804" width="6.7109375" style="23" customWidth="1"/>
    <col min="12805" max="12805" width="3.7109375" style="23" customWidth="1"/>
    <col min="12806" max="12806" width="6.42578125" style="23" customWidth="1"/>
    <col min="12807" max="12807" width="3.42578125" style="23" customWidth="1"/>
    <col min="12808" max="12808" width="11.42578125" style="23" customWidth="1"/>
    <col min="12809" max="12809" width="10.140625" style="23" bestFit="1" customWidth="1"/>
    <col min="12810" max="13054" width="11.42578125" style="23"/>
    <col min="13055" max="13055" width="5.140625" style="23" customWidth="1"/>
    <col min="13056" max="13056" width="56.42578125" style="23" customWidth="1"/>
    <col min="13057" max="13057" width="19.42578125" style="23" customWidth="1"/>
    <col min="13058" max="13058" width="16.42578125" style="23" bestFit="1" customWidth="1"/>
    <col min="13059" max="13059" width="8.28515625" style="23" customWidth="1"/>
    <col min="13060" max="13060" width="6.7109375" style="23" customWidth="1"/>
    <col min="13061" max="13061" width="3.7109375" style="23" customWidth="1"/>
    <col min="13062" max="13062" width="6.42578125" style="23" customWidth="1"/>
    <col min="13063" max="13063" width="3.42578125" style="23" customWidth="1"/>
    <col min="13064" max="13064" width="11.42578125" style="23" customWidth="1"/>
    <col min="13065" max="13065" width="10.140625" style="23" bestFit="1" customWidth="1"/>
    <col min="13066" max="13310" width="11.42578125" style="23"/>
    <col min="13311" max="13311" width="5.140625" style="23" customWidth="1"/>
    <col min="13312" max="13312" width="56.42578125" style="23" customWidth="1"/>
    <col min="13313" max="13313" width="19.42578125" style="23" customWidth="1"/>
    <col min="13314" max="13314" width="16.42578125" style="23" bestFit="1" customWidth="1"/>
    <col min="13315" max="13315" width="8.28515625" style="23" customWidth="1"/>
    <col min="13316" max="13316" width="6.7109375" style="23" customWidth="1"/>
    <col min="13317" max="13317" width="3.7109375" style="23" customWidth="1"/>
    <col min="13318" max="13318" width="6.42578125" style="23" customWidth="1"/>
    <col min="13319" max="13319" width="3.42578125" style="23" customWidth="1"/>
    <col min="13320" max="13320" width="11.42578125" style="23" customWidth="1"/>
    <col min="13321" max="13321" width="10.140625" style="23" bestFit="1" customWidth="1"/>
    <col min="13322" max="13566" width="11.42578125" style="23"/>
    <col min="13567" max="13567" width="5.140625" style="23" customWidth="1"/>
    <col min="13568" max="13568" width="56.42578125" style="23" customWidth="1"/>
    <col min="13569" max="13569" width="19.42578125" style="23" customWidth="1"/>
    <col min="13570" max="13570" width="16.42578125" style="23" bestFit="1" customWidth="1"/>
    <col min="13571" max="13571" width="8.28515625" style="23" customWidth="1"/>
    <col min="13572" max="13572" width="6.7109375" style="23" customWidth="1"/>
    <col min="13573" max="13573" width="3.7109375" style="23" customWidth="1"/>
    <col min="13574" max="13574" width="6.42578125" style="23" customWidth="1"/>
    <col min="13575" max="13575" width="3.42578125" style="23" customWidth="1"/>
    <col min="13576" max="13576" width="11.42578125" style="23" customWidth="1"/>
    <col min="13577" max="13577" width="10.140625" style="23" bestFit="1" customWidth="1"/>
    <col min="13578" max="13822" width="11.42578125" style="23"/>
    <col min="13823" max="13823" width="5.140625" style="23" customWidth="1"/>
    <col min="13824" max="13824" width="56.42578125" style="23" customWidth="1"/>
    <col min="13825" max="13825" width="19.42578125" style="23" customWidth="1"/>
    <col min="13826" max="13826" width="16.42578125" style="23" bestFit="1" customWidth="1"/>
    <col min="13827" max="13827" width="8.28515625" style="23" customWidth="1"/>
    <col min="13828" max="13828" width="6.7109375" style="23" customWidth="1"/>
    <col min="13829" max="13829" width="3.7109375" style="23" customWidth="1"/>
    <col min="13830" max="13830" width="6.42578125" style="23" customWidth="1"/>
    <col min="13831" max="13831" width="3.42578125" style="23" customWidth="1"/>
    <col min="13832" max="13832" width="11.42578125" style="23" customWidth="1"/>
    <col min="13833" max="13833" width="10.140625" style="23" bestFit="1" customWidth="1"/>
    <col min="13834" max="14078" width="11.42578125" style="23"/>
    <col min="14079" max="14079" width="5.140625" style="23" customWidth="1"/>
    <col min="14080" max="14080" width="56.42578125" style="23" customWidth="1"/>
    <col min="14081" max="14081" width="19.42578125" style="23" customWidth="1"/>
    <col min="14082" max="14082" width="16.42578125" style="23" bestFit="1" customWidth="1"/>
    <col min="14083" max="14083" width="8.28515625" style="23" customWidth="1"/>
    <col min="14084" max="14084" width="6.7109375" style="23" customWidth="1"/>
    <col min="14085" max="14085" width="3.7109375" style="23" customWidth="1"/>
    <col min="14086" max="14086" width="6.42578125" style="23" customWidth="1"/>
    <col min="14087" max="14087" width="3.42578125" style="23" customWidth="1"/>
    <col min="14088" max="14088" width="11.42578125" style="23" customWidth="1"/>
    <col min="14089" max="14089" width="10.140625" style="23" bestFit="1" customWidth="1"/>
    <col min="14090" max="14334" width="11.42578125" style="23"/>
    <col min="14335" max="14335" width="5.140625" style="23" customWidth="1"/>
    <col min="14336" max="14336" width="56.42578125" style="23" customWidth="1"/>
    <col min="14337" max="14337" width="19.42578125" style="23" customWidth="1"/>
    <col min="14338" max="14338" width="16.42578125" style="23" bestFit="1" customWidth="1"/>
    <col min="14339" max="14339" width="8.28515625" style="23" customWidth="1"/>
    <col min="14340" max="14340" width="6.7109375" style="23" customWidth="1"/>
    <col min="14341" max="14341" width="3.7109375" style="23" customWidth="1"/>
    <col min="14342" max="14342" width="6.42578125" style="23" customWidth="1"/>
    <col min="14343" max="14343" width="3.42578125" style="23" customWidth="1"/>
    <col min="14344" max="14344" width="11.42578125" style="23" customWidth="1"/>
    <col min="14345" max="14345" width="10.140625" style="23" bestFit="1" customWidth="1"/>
    <col min="14346" max="14590" width="11.42578125" style="23"/>
    <col min="14591" max="14591" width="5.140625" style="23" customWidth="1"/>
    <col min="14592" max="14592" width="56.42578125" style="23" customWidth="1"/>
    <col min="14593" max="14593" width="19.42578125" style="23" customWidth="1"/>
    <col min="14594" max="14594" width="16.42578125" style="23" bestFit="1" customWidth="1"/>
    <col min="14595" max="14595" width="8.28515625" style="23" customWidth="1"/>
    <col min="14596" max="14596" width="6.7109375" style="23" customWidth="1"/>
    <col min="14597" max="14597" width="3.7109375" style="23" customWidth="1"/>
    <col min="14598" max="14598" width="6.42578125" style="23" customWidth="1"/>
    <col min="14599" max="14599" width="3.42578125" style="23" customWidth="1"/>
    <col min="14600" max="14600" width="11.42578125" style="23" customWidth="1"/>
    <col min="14601" max="14601" width="10.140625" style="23" bestFit="1" customWidth="1"/>
    <col min="14602" max="14846" width="11.42578125" style="23"/>
    <col min="14847" max="14847" width="5.140625" style="23" customWidth="1"/>
    <col min="14848" max="14848" width="56.42578125" style="23" customWidth="1"/>
    <col min="14849" max="14849" width="19.42578125" style="23" customWidth="1"/>
    <col min="14850" max="14850" width="16.42578125" style="23" bestFit="1" customWidth="1"/>
    <col min="14851" max="14851" width="8.28515625" style="23" customWidth="1"/>
    <col min="14852" max="14852" width="6.7109375" style="23" customWidth="1"/>
    <col min="14853" max="14853" width="3.7109375" style="23" customWidth="1"/>
    <col min="14854" max="14854" width="6.42578125" style="23" customWidth="1"/>
    <col min="14855" max="14855" width="3.42578125" style="23" customWidth="1"/>
    <col min="14856" max="14856" width="11.42578125" style="23" customWidth="1"/>
    <col min="14857" max="14857" width="10.140625" style="23" bestFit="1" customWidth="1"/>
    <col min="14858" max="15102" width="11.42578125" style="23"/>
    <col min="15103" max="15103" width="5.140625" style="23" customWidth="1"/>
    <col min="15104" max="15104" width="56.42578125" style="23" customWidth="1"/>
    <col min="15105" max="15105" width="19.42578125" style="23" customWidth="1"/>
    <col min="15106" max="15106" width="16.42578125" style="23" bestFit="1" customWidth="1"/>
    <col min="15107" max="15107" width="8.28515625" style="23" customWidth="1"/>
    <col min="15108" max="15108" width="6.7109375" style="23" customWidth="1"/>
    <col min="15109" max="15109" width="3.7109375" style="23" customWidth="1"/>
    <col min="15110" max="15110" width="6.42578125" style="23" customWidth="1"/>
    <col min="15111" max="15111" width="3.42578125" style="23" customWidth="1"/>
    <col min="15112" max="15112" width="11.42578125" style="23" customWidth="1"/>
    <col min="15113" max="15113" width="10.140625" style="23" bestFit="1" customWidth="1"/>
    <col min="15114" max="15358" width="11.42578125" style="23"/>
    <col min="15359" max="15359" width="5.140625" style="23" customWidth="1"/>
    <col min="15360" max="15360" width="56.42578125" style="23" customWidth="1"/>
    <col min="15361" max="15361" width="19.42578125" style="23" customWidth="1"/>
    <col min="15362" max="15362" width="16.42578125" style="23" bestFit="1" customWidth="1"/>
    <col min="15363" max="15363" width="8.28515625" style="23" customWidth="1"/>
    <col min="15364" max="15364" width="6.7109375" style="23" customWidth="1"/>
    <col min="15365" max="15365" width="3.7109375" style="23" customWidth="1"/>
    <col min="15366" max="15366" width="6.42578125" style="23" customWidth="1"/>
    <col min="15367" max="15367" width="3.42578125" style="23" customWidth="1"/>
    <col min="15368" max="15368" width="11.42578125" style="23" customWidth="1"/>
    <col min="15369" max="15369" width="10.140625" style="23" bestFit="1" customWidth="1"/>
    <col min="15370" max="15614" width="11.42578125" style="23"/>
    <col min="15615" max="15615" width="5.140625" style="23" customWidth="1"/>
    <col min="15616" max="15616" width="56.42578125" style="23" customWidth="1"/>
    <col min="15617" max="15617" width="19.42578125" style="23" customWidth="1"/>
    <col min="15618" max="15618" width="16.42578125" style="23" bestFit="1" customWidth="1"/>
    <col min="15619" max="15619" width="8.28515625" style="23" customWidth="1"/>
    <col min="15620" max="15620" width="6.7109375" style="23" customWidth="1"/>
    <col min="15621" max="15621" width="3.7109375" style="23" customWidth="1"/>
    <col min="15622" max="15622" width="6.42578125" style="23" customWidth="1"/>
    <col min="15623" max="15623" width="3.42578125" style="23" customWidth="1"/>
    <col min="15624" max="15624" width="11.42578125" style="23" customWidth="1"/>
    <col min="15625" max="15625" width="10.140625" style="23" bestFit="1" customWidth="1"/>
    <col min="15626" max="15870" width="11.42578125" style="23"/>
    <col min="15871" max="15871" width="5.140625" style="23" customWidth="1"/>
    <col min="15872" max="15872" width="56.42578125" style="23" customWidth="1"/>
    <col min="15873" max="15873" width="19.42578125" style="23" customWidth="1"/>
    <col min="15874" max="15874" width="16.42578125" style="23" bestFit="1" customWidth="1"/>
    <col min="15875" max="15875" width="8.28515625" style="23" customWidth="1"/>
    <col min="15876" max="15876" width="6.7109375" style="23" customWidth="1"/>
    <col min="15877" max="15877" width="3.7109375" style="23" customWidth="1"/>
    <col min="15878" max="15878" width="6.42578125" style="23" customWidth="1"/>
    <col min="15879" max="15879" width="3.42578125" style="23" customWidth="1"/>
    <col min="15880" max="15880" width="11.42578125" style="23" customWidth="1"/>
    <col min="15881" max="15881" width="10.140625" style="23" bestFit="1" customWidth="1"/>
    <col min="15882" max="16126" width="11.42578125" style="23"/>
    <col min="16127" max="16127" width="5.140625" style="23" customWidth="1"/>
    <col min="16128" max="16128" width="56.42578125" style="23" customWidth="1"/>
    <col min="16129" max="16129" width="19.42578125" style="23" customWidth="1"/>
    <col min="16130" max="16130" width="16.42578125" style="23" bestFit="1" customWidth="1"/>
    <col min="16131" max="16131" width="8.28515625" style="23" customWidth="1"/>
    <col min="16132" max="16132" width="6.7109375" style="23" customWidth="1"/>
    <col min="16133" max="16133" width="3.7109375" style="23" customWidth="1"/>
    <col min="16134" max="16134" width="6.42578125" style="23" customWidth="1"/>
    <col min="16135" max="16135" width="3.42578125" style="23" customWidth="1"/>
    <col min="16136" max="16136" width="11.42578125" style="23" customWidth="1"/>
    <col min="16137" max="16137" width="10.140625" style="23" bestFit="1" customWidth="1"/>
    <col min="16138" max="16384" width="11.42578125" style="23"/>
  </cols>
  <sheetData>
    <row r="1" spans="1:7" ht="16.5" customHeight="1" x14ac:dyDescent="0.3">
      <c r="A1" s="20"/>
      <c r="B1" s="21" t="s">
        <v>175</v>
      </c>
      <c r="C1" s="22"/>
      <c r="D1" s="22"/>
    </row>
    <row r="2" spans="1:7" ht="15" x14ac:dyDescent="0.2">
      <c r="A2" s="20"/>
      <c r="B2" s="21" t="s">
        <v>8</v>
      </c>
      <c r="C2" s="21"/>
      <c r="D2" s="21"/>
      <c r="E2" s="24"/>
      <c r="F2" s="98"/>
    </row>
    <row r="3" spans="1:7" x14ac:dyDescent="0.2">
      <c r="A3" s="25"/>
      <c r="B3" s="26" t="s">
        <v>9</v>
      </c>
      <c r="C3" s="26" t="s">
        <v>10</v>
      </c>
      <c r="D3" s="27" t="s">
        <v>11</v>
      </c>
      <c r="E3" s="27" t="s">
        <v>12</v>
      </c>
      <c r="F3" s="177" t="s">
        <v>13</v>
      </c>
      <c r="G3" s="177"/>
    </row>
    <row r="4" spans="1:7" x14ac:dyDescent="0.2">
      <c r="A4" s="28"/>
      <c r="B4" s="29"/>
      <c r="C4" s="30" t="s">
        <v>27</v>
      </c>
      <c r="D4" s="30" t="s">
        <v>14</v>
      </c>
      <c r="E4" s="30" t="s">
        <v>15</v>
      </c>
      <c r="F4" s="99" t="s">
        <v>6</v>
      </c>
      <c r="G4" s="101" t="s">
        <v>4</v>
      </c>
    </row>
    <row r="5" spans="1:7" ht="21.95" customHeight="1" x14ac:dyDescent="0.2">
      <c r="A5" s="93">
        <v>1</v>
      </c>
      <c r="B5" s="15" t="s">
        <v>16</v>
      </c>
      <c r="C5" s="9">
        <f>Acme!D63</f>
        <v>5232135.46</v>
      </c>
      <c r="D5" s="9">
        <f>Acme!F63</f>
        <v>850956</v>
      </c>
      <c r="E5" s="95">
        <v>56</v>
      </c>
      <c r="F5" s="96">
        <f t="shared" ref="F5:F37" si="0">(C5/$C$39)*100%</f>
        <v>0.28896818905190247</v>
      </c>
      <c r="G5" s="102">
        <f t="shared" ref="G5:G37" si="1">(D5/$D$39)*100%</f>
        <v>0.28414034253537079</v>
      </c>
    </row>
    <row r="6" spans="1:7" ht="21.95" customHeight="1" x14ac:dyDescent="0.2">
      <c r="A6" s="93">
        <v>2</v>
      </c>
      <c r="B6" s="15" t="s">
        <v>67</v>
      </c>
      <c r="C6" s="9">
        <f>'Dukine Film Distribution'!D38</f>
        <v>4426985.83</v>
      </c>
      <c r="D6" s="9">
        <f>'Dukine Film Distribution'!F38</f>
        <v>777339</v>
      </c>
      <c r="E6" s="95">
        <v>31</v>
      </c>
      <c r="F6" s="96">
        <f t="shared" si="0"/>
        <v>0.24450018315342573</v>
      </c>
      <c r="G6" s="102">
        <f t="shared" si="1"/>
        <v>0.25955909556557871</v>
      </c>
    </row>
    <row r="7" spans="1:7" ht="21.95" customHeight="1" x14ac:dyDescent="0.2">
      <c r="A7" s="93">
        <v>3</v>
      </c>
      <c r="B7" s="15" t="s">
        <v>17</v>
      </c>
      <c r="C7" s="9">
        <f>TFD!D45</f>
        <v>3527928.8999999994</v>
      </c>
      <c r="D7" s="9">
        <f>TFD!F45</f>
        <v>540422</v>
      </c>
      <c r="E7" s="95">
        <v>38</v>
      </c>
      <c r="F7" s="96">
        <f t="shared" si="0"/>
        <v>0.19484572468176695</v>
      </c>
      <c r="G7" s="102">
        <f t="shared" si="1"/>
        <v>0.1804508014440819</v>
      </c>
    </row>
    <row r="8" spans="1:7" ht="21.95" customHeight="1" x14ac:dyDescent="0.2">
      <c r="A8" s="93">
        <v>4</v>
      </c>
      <c r="B8" s="15" t="s">
        <v>18</v>
      </c>
      <c r="C8" s="9">
        <f>GPĮ!D33</f>
        <v>1118490</v>
      </c>
      <c r="D8" s="9">
        <f>GPĮ!E33</f>
        <v>204064</v>
      </c>
      <c r="E8" s="95">
        <v>30</v>
      </c>
      <c r="F8" s="96">
        <f t="shared" si="0"/>
        <v>6.1773635687303548E-2</v>
      </c>
      <c r="G8" s="102">
        <f t="shared" si="1"/>
        <v>6.8138440599911046E-2</v>
      </c>
    </row>
    <row r="9" spans="1:7" ht="21.95" customHeight="1" x14ac:dyDescent="0.2">
      <c r="A9" s="93">
        <v>5</v>
      </c>
      <c r="B9" s="15" t="s">
        <v>185</v>
      </c>
      <c r="C9" s="9">
        <f>Kiti!D5</f>
        <v>988254.99</v>
      </c>
      <c r="D9" s="9">
        <f>Kiti!E5</f>
        <v>141651</v>
      </c>
      <c r="E9" s="95">
        <v>1</v>
      </c>
      <c r="F9" s="96">
        <f t="shared" si="0"/>
        <v>5.4580822106965472E-2</v>
      </c>
      <c r="G9" s="102">
        <f t="shared" si="1"/>
        <v>4.7298289994403712E-2</v>
      </c>
    </row>
    <row r="10" spans="1:7" ht="21.95" customHeight="1" x14ac:dyDescent="0.2">
      <c r="A10" s="93">
        <v>6</v>
      </c>
      <c r="B10" s="15" t="s">
        <v>128</v>
      </c>
      <c r="C10" s="32">
        <f>Kiti!D11</f>
        <v>584644</v>
      </c>
      <c r="D10" s="32">
        <f>Kiti!E11</f>
        <v>82080</v>
      </c>
      <c r="E10" s="108">
        <v>1</v>
      </c>
      <c r="F10" s="96">
        <f t="shared" si="0"/>
        <v>3.2289591737760637E-2</v>
      </c>
      <c r="G10" s="102">
        <f t="shared" si="1"/>
        <v>2.7407103675516988E-2</v>
      </c>
    </row>
    <row r="11" spans="1:7" ht="21.95" customHeight="1" x14ac:dyDescent="0.2">
      <c r="A11" s="93">
        <v>7</v>
      </c>
      <c r="B11" s="15" t="s">
        <v>881</v>
      </c>
      <c r="C11" s="32">
        <f>'Europos kinas'!D40</f>
        <v>315961.02</v>
      </c>
      <c r="D11" s="32">
        <f>'Europos kinas'!E40</f>
        <v>54220</v>
      </c>
      <c r="E11" s="108">
        <v>37</v>
      </c>
      <c r="F11" s="96">
        <f t="shared" si="0"/>
        <v>1.7450366959801903E-2</v>
      </c>
      <c r="G11" s="102">
        <f t="shared" si="1"/>
        <v>1.8104448846083469E-2</v>
      </c>
    </row>
    <row r="12" spans="1:7" ht="21.95" customHeight="1" x14ac:dyDescent="0.2">
      <c r="A12" s="93">
        <v>8</v>
      </c>
      <c r="B12" s="15" t="s">
        <v>178</v>
      </c>
      <c r="C12" s="32">
        <f>Kiti!D17</f>
        <v>313120.62</v>
      </c>
      <c r="D12" s="32">
        <f>Kiti!E17</f>
        <v>48658</v>
      </c>
      <c r="E12" s="108">
        <v>1</v>
      </c>
      <c r="F12" s="96">
        <f t="shared" si="0"/>
        <v>1.7293493107727931E-2</v>
      </c>
      <c r="G12" s="102">
        <f t="shared" si="1"/>
        <v>1.6247256952281987E-2</v>
      </c>
    </row>
    <row r="13" spans="1:7" ht="21.95" customHeight="1" x14ac:dyDescent="0.2">
      <c r="A13" s="93">
        <v>9</v>
      </c>
      <c r="B13" s="15" t="s">
        <v>19</v>
      </c>
      <c r="C13" s="32">
        <f>'A-One Films'!D32</f>
        <v>297467.64</v>
      </c>
      <c r="D13" s="32">
        <f>'A-One Films'!E32</f>
        <v>51660</v>
      </c>
      <c r="E13" s="108">
        <v>29</v>
      </c>
      <c r="F13" s="96">
        <f t="shared" si="0"/>
        <v>1.6428986957524847E-2</v>
      </c>
      <c r="G13" s="102">
        <f t="shared" si="1"/>
        <v>1.7249646392266175E-2</v>
      </c>
    </row>
    <row r="14" spans="1:7" ht="21.95" customHeight="1" x14ac:dyDescent="0.2">
      <c r="A14" s="93">
        <v>10</v>
      </c>
      <c r="B14" s="15" t="s">
        <v>55</v>
      </c>
      <c r="C14" s="9">
        <f>'VLG Film'!D15</f>
        <v>234999.48</v>
      </c>
      <c r="D14" s="9">
        <f>'VLG Film'!E15</f>
        <v>46489</v>
      </c>
      <c r="E14" s="95">
        <v>12</v>
      </c>
      <c r="F14" s="96">
        <f t="shared" si="0"/>
        <v>1.2978902148634121E-2</v>
      </c>
      <c r="G14" s="102">
        <f t="shared" si="1"/>
        <v>1.5523012216996946E-2</v>
      </c>
    </row>
    <row r="15" spans="1:7" ht="21.95" customHeight="1" x14ac:dyDescent="0.2">
      <c r="A15" s="93">
        <v>11</v>
      </c>
      <c r="B15" s="15" t="s">
        <v>181</v>
      </c>
      <c r="C15" s="9">
        <f>Kiti!D23</f>
        <v>204404.83</v>
      </c>
      <c r="D15" s="9">
        <f>Kiti!E23</f>
        <v>31926</v>
      </c>
      <c r="E15" s="95">
        <v>1</v>
      </c>
      <c r="F15" s="96">
        <f t="shared" si="0"/>
        <v>1.1289175138933039E-2</v>
      </c>
      <c r="G15" s="102">
        <f t="shared" si="1"/>
        <v>1.0660321539285519E-2</v>
      </c>
    </row>
    <row r="16" spans="1:7" ht="21.95" customHeight="1" x14ac:dyDescent="0.2">
      <c r="A16" s="93">
        <v>12</v>
      </c>
      <c r="B16" s="15" t="s">
        <v>60</v>
      </c>
      <c r="C16" s="9">
        <f>'Kino pasaka'!D7</f>
        <v>147034.95000000001</v>
      </c>
      <c r="D16" s="9">
        <f>'Kino pasaka'!E7</f>
        <v>24963</v>
      </c>
      <c r="E16" s="95">
        <v>4</v>
      </c>
      <c r="F16" s="96">
        <f t="shared" si="0"/>
        <v>8.1206657498957471E-3</v>
      </c>
      <c r="G16" s="102">
        <f t="shared" si="1"/>
        <v>8.3353256463441841E-3</v>
      </c>
    </row>
    <row r="17" spans="1:7" ht="21.95" customHeight="1" x14ac:dyDescent="0.2">
      <c r="A17" s="93">
        <v>13</v>
      </c>
      <c r="B17" s="15" t="s">
        <v>180</v>
      </c>
      <c r="C17" s="9">
        <f>'Best Film'!D16</f>
        <v>132018.4</v>
      </c>
      <c r="D17" s="9">
        <f>'Best Film'!E16</f>
        <v>26252</v>
      </c>
      <c r="E17" s="95">
        <v>13</v>
      </c>
      <c r="F17" s="96">
        <f t="shared" si="0"/>
        <v>7.2913093059577775E-3</v>
      </c>
      <c r="G17" s="102">
        <f t="shared" si="1"/>
        <v>8.7657320381295326E-3</v>
      </c>
    </row>
    <row r="18" spans="1:7" ht="21.95" customHeight="1" x14ac:dyDescent="0.2">
      <c r="A18" s="93">
        <v>14</v>
      </c>
      <c r="B18" s="15" t="s">
        <v>58</v>
      </c>
      <c r="C18" s="9">
        <v>120691.34</v>
      </c>
      <c r="D18" s="9">
        <v>17698</v>
      </c>
      <c r="E18" s="95">
        <v>1</v>
      </c>
      <c r="F18" s="96">
        <f t="shared" si="0"/>
        <v>6.6657215243520161E-3</v>
      </c>
      <c r="G18" s="102">
        <f t="shared" si="1"/>
        <v>5.9094897764290898E-3</v>
      </c>
    </row>
    <row r="19" spans="1:7" ht="21.95" customHeight="1" x14ac:dyDescent="0.2">
      <c r="A19" s="93">
        <v>15</v>
      </c>
      <c r="B19" s="15" t="s">
        <v>172</v>
      </c>
      <c r="C19" s="32">
        <f>Kiti!D36</f>
        <v>81764.209999999992</v>
      </c>
      <c r="D19" s="32">
        <f>Kiti!E36</f>
        <v>16228</v>
      </c>
      <c r="E19" s="166">
        <v>2</v>
      </c>
      <c r="F19" s="96">
        <f t="shared" si="0"/>
        <v>4.5157958683583951E-3</v>
      </c>
      <c r="G19" s="102">
        <f t="shared" si="1"/>
        <v>5.4186461799011904E-3</v>
      </c>
    </row>
    <row r="20" spans="1:7" ht="21.95" customHeight="1" x14ac:dyDescent="0.2">
      <c r="A20" s="93">
        <v>16</v>
      </c>
      <c r="B20" s="15" t="s">
        <v>158</v>
      </c>
      <c r="C20" s="32">
        <f>Kiti!D44</f>
        <v>73913.14</v>
      </c>
      <c r="D20" s="32">
        <f>Kiti!E44</f>
        <v>13943</v>
      </c>
      <c r="E20" s="108">
        <v>3</v>
      </c>
      <c r="F20" s="96">
        <f t="shared" si="0"/>
        <v>4.0821852523175561E-3</v>
      </c>
      <c r="G20" s="102">
        <f t="shared" si="1"/>
        <v>4.6556682084275512E-3</v>
      </c>
    </row>
    <row r="21" spans="1:7" ht="21.95" customHeight="1" x14ac:dyDescent="0.2">
      <c r="A21" s="93">
        <v>17</v>
      </c>
      <c r="B21" s="15" t="s">
        <v>47</v>
      </c>
      <c r="C21" s="9">
        <f>Estinfilm!D18</f>
        <v>56432.469999999994</v>
      </c>
      <c r="D21" s="9">
        <f>Estinfilm!E18</f>
        <v>12825</v>
      </c>
      <c r="E21" s="95">
        <v>15</v>
      </c>
      <c r="F21" s="96">
        <f t="shared" si="0"/>
        <v>3.1167367099524238E-3</v>
      </c>
      <c r="G21" s="102">
        <f t="shared" si="1"/>
        <v>4.2823599492995291E-3</v>
      </c>
    </row>
    <row r="22" spans="1:7" ht="21.95" customHeight="1" x14ac:dyDescent="0.2">
      <c r="A22" s="93">
        <v>18</v>
      </c>
      <c r="B22" s="15" t="s">
        <v>173</v>
      </c>
      <c r="C22" s="32">
        <f>Kiti!D51</f>
        <v>55188.560000000005</v>
      </c>
      <c r="D22" s="32">
        <f>Kiti!E51</f>
        <v>10740</v>
      </c>
      <c r="E22" s="108">
        <v>2</v>
      </c>
      <c r="F22" s="96">
        <f t="shared" si="0"/>
        <v>3.0480361912461388E-3</v>
      </c>
      <c r="G22" s="102">
        <f t="shared" si="1"/>
        <v>3.586163419530366E-3</v>
      </c>
    </row>
    <row r="23" spans="1:7" ht="21.95" customHeight="1" x14ac:dyDescent="0.2">
      <c r="A23" s="93">
        <v>19</v>
      </c>
      <c r="B23" s="15" t="s">
        <v>187</v>
      </c>
      <c r="C23" s="9">
        <f>Kiti!D57</f>
        <v>50903.93</v>
      </c>
      <c r="D23" s="9">
        <f>Kiti!E57</f>
        <v>7926</v>
      </c>
      <c r="E23" s="95">
        <v>1</v>
      </c>
      <c r="F23" s="96">
        <f t="shared" si="0"/>
        <v>2.8113982484170639E-3</v>
      </c>
      <c r="G23" s="102">
        <f t="shared" si="1"/>
        <v>2.6465485347483874E-3</v>
      </c>
    </row>
    <row r="24" spans="1:7" ht="21.95" customHeight="1" x14ac:dyDescent="0.2">
      <c r="A24" s="93">
        <v>20</v>
      </c>
      <c r="B24" s="15" t="s">
        <v>38</v>
      </c>
      <c r="C24" s="104">
        <f>'Skalvijos kino centras'!D17</f>
        <v>33143.5</v>
      </c>
      <c r="D24" s="104">
        <f>'Skalvijos kino centras'!E17</f>
        <v>9595</v>
      </c>
      <c r="E24" s="95">
        <v>14</v>
      </c>
      <c r="F24" s="96">
        <f t="shared" si="0"/>
        <v>1.8304987030748109E-3</v>
      </c>
      <c r="G24" s="102">
        <f t="shared" si="1"/>
        <v>3.2038396657722407E-3</v>
      </c>
    </row>
    <row r="25" spans="1:7" ht="21.95" customHeight="1" x14ac:dyDescent="0.2">
      <c r="A25" s="93">
        <v>21</v>
      </c>
      <c r="B25" s="15" t="s">
        <v>186</v>
      </c>
      <c r="C25" s="9">
        <f>Kiti!D64</f>
        <v>28455.96</v>
      </c>
      <c r="D25" s="9">
        <f>Kiti!E64</f>
        <v>5303</v>
      </c>
      <c r="E25" s="95">
        <v>2</v>
      </c>
      <c r="F25" s="96">
        <f t="shared" si="0"/>
        <v>1.5716082451988683E-3</v>
      </c>
      <c r="G25" s="102">
        <f t="shared" si="1"/>
        <v>1.7707099267941836E-3</v>
      </c>
    </row>
    <row r="26" spans="1:7" ht="21.95" customHeight="1" x14ac:dyDescent="0.2">
      <c r="A26" s="93">
        <v>22</v>
      </c>
      <c r="B26" s="15" t="s">
        <v>177</v>
      </c>
      <c r="C26" s="9">
        <f>'KC Garsas'!D21</f>
        <v>20855</v>
      </c>
      <c r="D26" s="9">
        <f>'KC Garsas'!E21</f>
        <v>7857</v>
      </c>
      <c r="E26" s="95">
        <v>18</v>
      </c>
      <c r="F26" s="96">
        <f t="shared" si="0"/>
        <v>1.1518110776660637E-3</v>
      </c>
      <c r="G26" s="102">
        <f t="shared" si="1"/>
        <v>2.6235089373603435E-3</v>
      </c>
    </row>
    <row r="27" spans="1:7" ht="21.95" customHeight="1" x14ac:dyDescent="0.2">
      <c r="A27" s="93">
        <v>23</v>
      </c>
      <c r="B27" s="15" t="s">
        <v>628</v>
      </c>
      <c r="C27" s="9">
        <f>Kiti!D70</f>
        <v>16508.38</v>
      </c>
      <c r="D27" s="9">
        <f>Kiti!E69</f>
        <v>3719</v>
      </c>
      <c r="E27" s="95">
        <v>1</v>
      </c>
      <c r="F27" s="96">
        <f t="shared" si="0"/>
        <v>9.1174945856249787E-4</v>
      </c>
      <c r="G27" s="102">
        <f t="shared" si="1"/>
        <v>1.2418009084947329E-3</v>
      </c>
    </row>
    <row r="28" spans="1:7" ht="21.95" customHeight="1" x14ac:dyDescent="0.2">
      <c r="A28" s="93">
        <v>24</v>
      </c>
      <c r="B28" s="15" t="s">
        <v>73</v>
      </c>
      <c r="C28" s="32">
        <f>'Kino Aljansas'!D16</f>
        <v>15950.109999999999</v>
      </c>
      <c r="D28" s="32">
        <f>'Kino Aljansas'!E16</f>
        <v>3138</v>
      </c>
      <c r="E28" s="108">
        <v>13</v>
      </c>
      <c r="F28" s="96">
        <f t="shared" si="0"/>
        <v>8.8091648947457484E-4</v>
      </c>
      <c r="G28" s="102">
        <f t="shared" si="1"/>
        <v>1.04780082034323E-3</v>
      </c>
    </row>
    <row r="29" spans="1:7" ht="21.95" customHeight="1" x14ac:dyDescent="0.2">
      <c r="A29" s="93">
        <v>25</v>
      </c>
      <c r="B29" s="15" t="s">
        <v>189</v>
      </c>
      <c r="C29" s="32">
        <f>Kiti!D77</f>
        <v>10033.99</v>
      </c>
      <c r="D29" s="32">
        <f>Kiti!E77</f>
        <v>1766</v>
      </c>
      <c r="E29" s="108">
        <v>2</v>
      </c>
      <c r="F29" s="96">
        <f t="shared" si="0"/>
        <v>5.5417218102088255E-4</v>
      </c>
      <c r="G29" s="102">
        <f t="shared" si="1"/>
        <v>5.8968013025052389E-4</v>
      </c>
    </row>
    <row r="30" spans="1:7" ht="21.95" customHeight="1" x14ac:dyDescent="0.2">
      <c r="A30" s="93">
        <v>26</v>
      </c>
      <c r="B30" s="15" t="s">
        <v>190</v>
      </c>
      <c r="C30" s="32">
        <f>Kiti!D83</f>
        <v>5879.08</v>
      </c>
      <c r="D30" s="32">
        <f>Kiti!E83</f>
        <v>1120</v>
      </c>
      <c r="E30" s="108">
        <v>1</v>
      </c>
      <c r="F30" s="96">
        <f t="shared" si="0"/>
        <v>3.2469860803092791E-4</v>
      </c>
      <c r="G30" s="102">
        <f t="shared" si="1"/>
        <v>3.7397607354506613E-4</v>
      </c>
    </row>
    <row r="31" spans="1:7" ht="21.95" customHeight="1" x14ac:dyDescent="0.2">
      <c r="A31" s="93">
        <v>27</v>
      </c>
      <c r="B31" s="15" t="s">
        <v>183</v>
      </c>
      <c r="C31" s="32">
        <f>Kiti!D97</f>
        <v>3316.0999999999995</v>
      </c>
      <c r="D31" s="32">
        <f>Kiti!E97</f>
        <v>601</v>
      </c>
      <c r="E31" s="108">
        <v>1</v>
      </c>
      <c r="F31" s="96">
        <f t="shared" si="0"/>
        <v>1.8314652192032765E-4</v>
      </c>
      <c r="G31" s="102">
        <f t="shared" si="1"/>
        <v>2.0067823232195066E-4</v>
      </c>
    </row>
    <row r="32" spans="1:7" ht="21.95" customHeight="1" x14ac:dyDescent="0.2">
      <c r="A32" s="93">
        <v>28</v>
      </c>
      <c r="B32" s="15" t="s">
        <v>75</v>
      </c>
      <c r="C32" s="32">
        <f>Kiti!D91</f>
        <v>3250.1</v>
      </c>
      <c r="D32" s="32">
        <f>Kiti!E91</f>
        <v>466</v>
      </c>
      <c r="E32" s="108">
        <v>3</v>
      </c>
      <c r="F32" s="96">
        <f t="shared" si="0"/>
        <v>1.7950137537868488E-4</v>
      </c>
      <c r="G32" s="102">
        <f t="shared" si="1"/>
        <v>1.5560075917142929E-4</v>
      </c>
    </row>
    <row r="33" spans="1:10" ht="21.95" customHeight="1" x14ac:dyDescent="0.2">
      <c r="A33" s="93">
        <v>29</v>
      </c>
      <c r="B33" s="15" t="s">
        <v>154</v>
      </c>
      <c r="C33" s="9">
        <f>Kiti!D105</f>
        <v>2777.75</v>
      </c>
      <c r="D33" s="9">
        <f>Kiti!E105</f>
        <v>499</v>
      </c>
      <c r="E33" s="95">
        <v>3</v>
      </c>
      <c r="F33" s="96">
        <f t="shared" si="0"/>
        <v>1.5341372433406417E-4</v>
      </c>
      <c r="G33" s="102">
        <f t="shared" si="1"/>
        <v>1.6661969705266785E-4</v>
      </c>
    </row>
    <row r="34" spans="1:10" ht="21.95" customHeight="1" x14ac:dyDescent="0.2">
      <c r="A34" s="93">
        <v>30</v>
      </c>
      <c r="B34" s="15" t="s">
        <v>182</v>
      </c>
      <c r="C34" s="32">
        <f>Kiti!D111</f>
        <v>1401.2099999999998</v>
      </c>
      <c r="D34" s="32">
        <f>Kiti!E111</f>
        <v>260</v>
      </c>
      <c r="E34" s="108">
        <v>1</v>
      </c>
      <c r="F34" s="96">
        <f t="shared" si="0"/>
        <v>7.7388117963867893E-5</v>
      </c>
      <c r="G34" s="102">
        <f t="shared" si="1"/>
        <v>8.6815874215818918E-5</v>
      </c>
    </row>
    <row r="35" spans="1:10" ht="21.95" customHeight="1" x14ac:dyDescent="0.2">
      <c r="A35" s="93">
        <v>31</v>
      </c>
      <c r="B35" s="15" t="s">
        <v>188</v>
      </c>
      <c r="C35" s="32">
        <f>Kiti!D117</f>
        <v>1370</v>
      </c>
      <c r="D35" s="32">
        <f>Kiti!E117</f>
        <v>307</v>
      </c>
      <c r="E35" s="108">
        <v>1</v>
      </c>
      <c r="F35" s="96">
        <f t="shared" si="0"/>
        <v>7.5664405485615312E-5</v>
      </c>
      <c r="G35" s="102">
        <f t="shared" si="1"/>
        <v>1.025095130163708E-4</v>
      </c>
    </row>
    <row r="36" spans="1:10" ht="21.95" customHeight="1" x14ac:dyDescent="0.2">
      <c r="A36" s="93">
        <v>32</v>
      </c>
      <c r="B36" s="15" t="s">
        <v>191</v>
      </c>
      <c r="C36" s="9">
        <f>Kiti!D123</f>
        <v>737</v>
      </c>
      <c r="D36" s="9">
        <f>Kiti!E123</f>
        <v>117</v>
      </c>
      <c r="E36" s="95">
        <v>1</v>
      </c>
      <c r="F36" s="96">
        <f t="shared" si="0"/>
        <v>4.0704136381677722E-5</v>
      </c>
      <c r="G36" s="102">
        <f t="shared" si="1"/>
        <v>3.9067143397118517E-5</v>
      </c>
    </row>
    <row r="37" spans="1:10" ht="21.95" customHeight="1" x14ac:dyDescent="0.2">
      <c r="A37" s="93">
        <v>33</v>
      </c>
      <c r="B37" s="15" t="s">
        <v>184</v>
      </c>
      <c r="C37" s="104">
        <f>Kiti!D130</f>
        <v>250</v>
      </c>
      <c r="D37" s="104">
        <f>Kiti!E130</f>
        <v>56</v>
      </c>
      <c r="E37" s="95">
        <v>2</v>
      </c>
      <c r="F37" s="96">
        <f t="shared" si="0"/>
        <v>1.3807373263798414E-5</v>
      </c>
      <c r="G37" s="102">
        <f t="shared" si="1"/>
        <v>1.8698803677253307E-5</v>
      </c>
    </row>
    <row r="38" spans="1:10" ht="10.5" customHeight="1" x14ac:dyDescent="0.2">
      <c r="A38" s="34"/>
      <c r="C38" s="44"/>
      <c r="D38" s="44"/>
    </row>
    <row r="39" spans="1:10" ht="15" x14ac:dyDescent="0.2">
      <c r="A39" s="34"/>
      <c r="B39" s="35" t="s">
        <v>20</v>
      </c>
      <c r="C39" s="36">
        <f>SUM(C5:C37)</f>
        <v>18106267.949999992</v>
      </c>
      <c r="D39" s="36">
        <f>SUM(D5:D38)</f>
        <v>2994844</v>
      </c>
      <c r="E39" s="166">
        <f>SUM(E5:E38)</f>
        <v>341</v>
      </c>
      <c r="F39" s="170">
        <f>SUM(F5:F38)</f>
        <v>1.0000000000000002</v>
      </c>
      <c r="G39" s="171">
        <f>SUM(G5:G38)</f>
        <v>0.99999999999999978</v>
      </c>
      <c r="I39" s="39"/>
    </row>
    <row r="40" spans="1:10" ht="15" x14ac:dyDescent="0.2">
      <c r="A40" s="34"/>
      <c r="B40" s="35"/>
      <c r="C40" s="40"/>
      <c r="D40" s="40"/>
      <c r="E40" s="37"/>
      <c r="G40" s="38"/>
    </row>
    <row r="41" spans="1:10" ht="15" x14ac:dyDescent="0.2">
      <c r="A41" s="34"/>
      <c r="B41" s="21" t="s">
        <v>176</v>
      </c>
      <c r="C41" s="38"/>
      <c r="D41" s="38"/>
    </row>
    <row r="42" spans="1:10" ht="15" x14ac:dyDescent="0.2">
      <c r="A42" s="34"/>
      <c r="B42" s="21" t="s">
        <v>21</v>
      </c>
      <c r="C42" s="41"/>
      <c r="D42" s="41"/>
    </row>
    <row r="43" spans="1:10" ht="15" x14ac:dyDescent="0.2">
      <c r="A43" s="34"/>
      <c r="B43" s="21" t="s">
        <v>22</v>
      </c>
      <c r="C43" s="21"/>
      <c r="D43" s="21"/>
    </row>
    <row r="44" spans="1:10" ht="15" x14ac:dyDescent="0.25">
      <c r="A44" s="42"/>
      <c r="B44" s="26" t="s">
        <v>9</v>
      </c>
      <c r="C44" s="26" t="s">
        <v>10</v>
      </c>
      <c r="D44" s="27" t="s">
        <v>11</v>
      </c>
      <c r="E44" s="27" t="s">
        <v>12</v>
      </c>
      <c r="F44" s="100" t="s">
        <v>13</v>
      </c>
      <c r="G44" s="103"/>
      <c r="J44"/>
    </row>
    <row r="45" spans="1:10" ht="15" x14ac:dyDescent="0.25">
      <c r="A45" s="43"/>
      <c r="B45" s="29"/>
      <c r="C45" s="30" t="s">
        <v>27</v>
      </c>
      <c r="D45" s="30" t="s">
        <v>14</v>
      </c>
      <c r="E45" s="30" t="s">
        <v>15</v>
      </c>
      <c r="F45" s="99" t="s">
        <v>6</v>
      </c>
      <c r="G45" s="101" t="s">
        <v>4</v>
      </c>
      <c r="J45"/>
    </row>
    <row r="46" spans="1:10" ht="21.95" customHeight="1" x14ac:dyDescent="0.25">
      <c r="A46" s="31">
        <v>1</v>
      </c>
      <c r="B46" s="15" t="s">
        <v>37</v>
      </c>
      <c r="C46" s="32">
        <f>TFD!F41</f>
        <v>3293391.1699999995</v>
      </c>
      <c r="D46" s="32">
        <f>TFD!G41</f>
        <v>500527</v>
      </c>
      <c r="E46" s="108">
        <v>18</v>
      </c>
      <c r="F46" s="109">
        <f t="shared" ref="F46:F52" si="2">(C46/$C$85)*100%</f>
        <v>0.18189232475155107</v>
      </c>
      <c r="G46" s="110">
        <f t="shared" ref="G46:G52" si="3">(D46/$D$85)*100%</f>
        <v>0.16712957336008152</v>
      </c>
      <c r="J46"/>
    </row>
    <row r="47" spans="1:10" ht="21.95" customHeight="1" x14ac:dyDescent="0.25">
      <c r="A47" s="31">
        <v>2</v>
      </c>
      <c r="B47" s="15" t="s">
        <v>83</v>
      </c>
      <c r="C47" s="32">
        <f>'Dukine Film Distribution'!D34</f>
        <v>2949752.9699999997</v>
      </c>
      <c r="D47" s="32">
        <f>'Dukine Film Distribution'!E34</f>
        <v>527825</v>
      </c>
      <c r="E47" s="108">
        <v>23</v>
      </c>
      <c r="F47" s="109">
        <f t="shared" si="2"/>
        <v>0.16291336117115185</v>
      </c>
      <c r="G47" s="110">
        <f t="shared" si="3"/>
        <v>0.17624457233832547</v>
      </c>
      <c r="J47"/>
    </row>
    <row r="48" spans="1:10" ht="21.95" customHeight="1" x14ac:dyDescent="0.25">
      <c r="A48" s="31">
        <v>3</v>
      </c>
      <c r="B48" s="15" t="s">
        <v>25</v>
      </c>
      <c r="C48" s="32">
        <f>Acme!F59</f>
        <v>1826829.1600000001</v>
      </c>
      <c r="D48" s="32">
        <f>Acme!G59</f>
        <v>283431</v>
      </c>
      <c r="E48" s="108">
        <v>10</v>
      </c>
      <c r="F48" s="109">
        <f t="shared" si="2"/>
        <v>0.10089484840524526</v>
      </c>
      <c r="G48" s="110">
        <f t="shared" si="3"/>
        <v>9.4639654018706817E-2</v>
      </c>
      <c r="J48"/>
    </row>
    <row r="49" spans="1:10" ht="21.95" customHeight="1" x14ac:dyDescent="0.25">
      <c r="A49" s="31">
        <v>4</v>
      </c>
      <c r="B49" s="15" t="s">
        <v>24</v>
      </c>
      <c r="C49" s="32">
        <f>Acme!H59</f>
        <v>1753814.5199999998</v>
      </c>
      <c r="D49" s="32">
        <f>Acme!I59</f>
        <v>280831</v>
      </c>
      <c r="E49" s="108">
        <v>15</v>
      </c>
      <c r="F49" s="109">
        <f t="shared" si="2"/>
        <v>9.6862286852437779E-2</v>
      </c>
      <c r="G49" s="110">
        <f t="shared" si="3"/>
        <v>9.3771495276548628E-2</v>
      </c>
      <c r="J49"/>
    </row>
    <row r="50" spans="1:10" ht="21.95" customHeight="1" x14ac:dyDescent="0.25">
      <c r="A50" s="31">
        <v>5</v>
      </c>
      <c r="B50" s="15" t="s">
        <v>23</v>
      </c>
      <c r="C50" s="32">
        <f>Acme!D59</f>
        <v>1651491.7800000003</v>
      </c>
      <c r="D50" s="32">
        <f>Acme!E59</f>
        <v>286694</v>
      </c>
      <c r="E50" s="108">
        <v>31</v>
      </c>
      <c r="F50" s="109">
        <f t="shared" si="2"/>
        <v>9.1211053794219427E-2</v>
      </c>
      <c r="G50" s="110">
        <f t="shared" si="3"/>
        <v>9.5729193240115348E-2</v>
      </c>
      <c r="J50"/>
    </row>
    <row r="51" spans="1:10" ht="21.95" customHeight="1" x14ac:dyDescent="0.25">
      <c r="A51" s="31">
        <v>6</v>
      </c>
      <c r="B51" s="15" t="s">
        <v>84</v>
      </c>
      <c r="C51" s="32">
        <f>'Dukine Film Distribution'!F34</f>
        <v>1477232.8599999999</v>
      </c>
      <c r="D51" s="32">
        <f>'Dukine Film Distribution'!G34</f>
        <v>249514</v>
      </c>
      <c r="E51" s="108">
        <v>8</v>
      </c>
      <c r="F51" s="109">
        <f t="shared" si="2"/>
        <v>8.1586821982273849E-2</v>
      </c>
      <c r="G51" s="110">
        <f t="shared" si="3"/>
        <v>8.3314523227253245E-2</v>
      </c>
      <c r="J51" s="111"/>
    </row>
    <row r="52" spans="1:10" ht="21.95" customHeight="1" x14ac:dyDescent="0.25">
      <c r="A52" s="31">
        <v>7</v>
      </c>
      <c r="B52" s="15" t="s">
        <v>864</v>
      </c>
      <c r="C52" s="32">
        <f>GPĮ!D33</f>
        <v>1118490</v>
      </c>
      <c r="D52" s="32">
        <f>GPĮ!E33</f>
        <v>204064</v>
      </c>
      <c r="E52" s="108">
        <v>30</v>
      </c>
      <c r="F52" s="109">
        <f t="shared" si="2"/>
        <v>6.1773635687303548E-2</v>
      </c>
      <c r="G52" s="110">
        <f t="shared" si="3"/>
        <v>6.8138440599911046E-2</v>
      </c>
      <c r="J52"/>
    </row>
    <row r="53" spans="1:10" ht="21.95" customHeight="1" x14ac:dyDescent="0.25">
      <c r="A53" s="31">
        <v>8</v>
      </c>
      <c r="B53" s="15" t="s">
        <v>865</v>
      </c>
      <c r="C53" s="8">
        <f>Kiti!D5</f>
        <v>988254.99</v>
      </c>
      <c r="D53" s="8">
        <f>Kiti!E5</f>
        <v>141651</v>
      </c>
      <c r="E53" s="108">
        <v>1</v>
      </c>
      <c r="F53" s="109">
        <v>5.4618091177955838E-2</v>
      </c>
      <c r="G53" s="110">
        <v>4.7349230618039313E-2</v>
      </c>
      <c r="J53"/>
    </row>
    <row r="54" spans="1:10" ht="21.95" customHeight="1" x14ac:dyDescent="0.25">
      <c r="A54" s="31">
        <v>9</v>
      </c>
      <c r="B54" s="165" t="s">
        <v>129</v>
      </c>
      <c r="C54" s="9">
        <f>Kiti!D11</f>
        <v>584644</v>
      </c>
      <c r="D54" s="9">
        <f>Kiti!E11</f>
        <v>82080</v>
      </c>
      <c r="E54" s="95">
        <v>1</v>
      </c>
      <c r="F54" s="109">
        <f>(C54/$C$85)*100%</f>
        <v>3.2289591737760637E-2</v>
      </c>
      <c r="G54" s="110">
        <f>(D54/$D$85)*100%</f>
        <v>2.7407103675516988E-2</v>
      </c>
      <c r="J54"/>
    </row>
    <row r="55" spans="1:10" ht="21.95" customHeight="1" x14ac:dyDescent="0.25">
      <c r="A55" s="31">
        <v>10</v>
      </c>
      <c r="B55" s="15" t="s">
        <v>882</v>
      </c>
      <c r="C55" s="32">
        <f>'Europos kinas'!D40</f>
        <v>315961.02</v>
      </c>
      <c r="D55" s="32">
        <f>'Europos kinas'!E40</f>
        <v>54220</v>
      </c>
      <c r="E55" s="108">
        <v>37</v>
      </c>
      <c r="F55" s="109">
        <f>(C55/$C$85)*100%</f>
        <v>1.7450366959801903E-2</v>
      </c>
      <c r="G55" s="110">
        <f>(D55/$D$85)*100%</f>
        <v>1.8104448846083469E-2</v>
      </c>
      <c r="J55"/>
    </row>
    <row r="56" spans="1:10" ht="21.95" customHeight="1" x14ac:dyDescent="0.25">
      <c r="A56" s="31">
        <v>11</v>
      </c>
      <c r="B56" s="15" t="s">
        <v>866</v>
      </c>
      <c r="C56" s="8">
        <f>Kiti!D17</f>
        <v>313120.62</v>
      </c>
      <c r="D56" s="8">
        <f>Kiti!E17</f>
        <v>48658</v>
      </c>
      <c r="E56" s="108">
        <v>1</v>
      </c>
      <c r="F56" s="109">
        <v>1.730530151217153E-2</v>
      </c>
      <c r="G56" s="110">
        <v>1.6264755373506412E-2</v>
      </c>
      <c r="J56" s="111"/>
    </row>
    <row r="57" spans="1:10" ht="21.95" customHeight="1" x14ac:dyDescent="0.25">
      <c r="A57" s="31">
        <v>12</v>
      </c>
      <c r="B57" s="15" t="s">
        <v>49</v>
      </c>
      <c r="C57" s="32">
        <f>'A-One Films'!D32</f>
        <v>297467.64</v>
      </c>
      <c r="D57" s="32">
        <f>'A-One Films'!E32</f>
        <v>51660</v>
      </c>
      <c r="E57" s="108">
        <v>29</v>
      </c>
      <c r="F57" s="109">
        <f>(C57/$C$85)*100%</f>
        <v>1.6428986957524847E-2</v>
      </c>
      <c r="G57" s="110">
        <f>(D57/$D$85)*100%</f>
        <v>1.7249646392266175E-2</v>
      </c>
      <c r="J57"/>
    </row>
    <row r="58" spans="1:10" ht="21.95" customHeight="1" x14ac:dyDescent="0.25">
      <c r="A58" s="31">
        <v>13</v>
      </c>
      <c r="B58" s="15" t="s">
        <v>64</v>
      </c>
      <c r="C58" s="32">
        <f>'VLG Film'!D15</f>
        <v>234999.48</v>
      </c>
      <c r="D58" s="32">
        <f>'VLG Film'!E15</f>
        <v>46489</v>
      </c>
      <c r="E58" s="108">
        <v>12</v>
      </c>
      <c r="F58" s="109">
        <f>(C58/$C$85)*100%</f>
        <v>1.2978902148634121E-2</v>
      </c>
      <c r="G58" s="110">
        <f>(D58/$D$85)*100%</f>
        <v>1.5523012216996946E-2</v>
      </c>
      <c r="J58"/>
    </row>
    <row r="59" spans="1:10" ht="21.95" customHeight="1" x14ac:dyDescent="0.25">
      <c r="A59" s="31">
        <v>14</v>
      </c>
      <c r="B59" s="15" t="s">
        <v>26</v>
      </c>
      <c r="C59" s="32">
        <f>TFD!D41</f>
        <v>234053.73000000007</v>
      </c>
      <c r="D59" s="32">
        <f>TFD!E41</f>
        <v>39799</v>
      </c>
      <c r="E59" s="108">
        <v>19</v>
      </c>
      <c r="F59" s="109">
        <f>(C59/$C$85)*100%</f>
        <v>1.2926668855577174E-2</v>
      </c>
      <c r="G59" s="110">
        <f>(D59/$D$85)*100%</f>
        <v>1.328917299198222E-2</v>
      </c>
      <c r="J59"/>
    </row>
    <row r="60" spans="1:10" ht="21.95" customHeight="1" x14ac:dyDescent="0.25">
      <c r="A60" s="31">
        <v>15</v>
      </c>
      <c r="B60" s="15" t="s">
        <v>867</v>
      </c>
      <c r="C60" s="32">
        <f>Kiti!D23</f>
        <v>204404.83</v>
      </c>
      <c r="D60" s="32">
        <f>Kiti!E23</f>
        <v>31926</v>
      </c>
      <c r="E60" s="108">
        <v>1</v>
      </c>
      <c r="F60" s="109">
        <v>1.1296883653635346E-2</v>
      </c>
      <c r="G60" s="110">
        <v>1.0671802787919063E-2</v>
      </c>
      <c r="J60"/>
    </row>
    <row r="61" spans="1:10" ht="21.95" customHeight="1" x14ac:dyDescent="0.25">
      <c r="A61" s="31">
        <v>16</v>
      </c>
      <c r="B61" s="15" t="s">
        <v>65</v>
      </c>
      <c r="C61" s="32">
        <f>'Kino pasaka'!D7</f>
        <v>147034.95000000001</v>
      </c>
      <c r="D61" s="32">
        <f>'Kino pasaka'!E7</f>
        <v>24963</v>
      </c>
      <c r="E61" s="108">
        <v>4</v>
      </c>
      <c r="F61" s="109">
        <f t="shared" ref="F61:F67" si="4">(C61/$C$85)*100%</f>
        <v>8.1206657498957471E-3</v>
      </c>
      <c r="G61" s="110">
        <f t="shared" ref="G61:G67" si="5">(D61/$D$85)*100%</f>
        <v>8.3353256463441841E-3</v>
      </c>
      <c r="J61"/>
    </row>
    <row r="62" spans="1:10" ht="21.95" customHeight="1" x14ac:dyDescent="0.25">
      <c r="A62" s="31">
        <v>17</v>
      </c>
      <c r="B62" s="15" t="s">
        <v>179</v>
      </c>
      <c r="C62" s="32">
        <f>'Best Film'!D16</f>
        <v>132018.4</v>
      </c>
      <c r="D62" s="32">
        <f>'Best Film'!E16</f>
        <v>26252</v>
      </c>
      <c r="E62" s="108">
        <v>13</v>
      </c>
      <c r="F62" s="109">
        <f t="shared" si="4"/>
        <v>7.2913093059577775E-3</v>
      </c>
      <c r="G62" s="110">
        <f t="shared" si="5"/>
        <v>8.7657320381295326E-3</v>
      </c>
      <c r="J62"/>
    </row>
    <row r="63" spans="1:10" ht="21.95" customHeight="1" x14ac:dyDescent="0.25">
      <c r="A63" s="31">
        <v>18</v>
      </c>
      <c r="B63" s="15" t="s">
        <v>62</v>
      </c>
      <c r="C63" s="32">
        <f>Kiti!D29</f>
        <v>120691.34</v>
      </c>
      <c r="D63" s="32">
        <f>Kiti!E29</f>
        <v>17698</v>
      </c>
      <c r="E63" s="108">
        <v>1</v>
      </c>
      <c r="F63" s="109">
        <f t="shared" si="4"/>
        <v>6.6657215243520161E-3</v>
      </c>
      <c r="G63" s="110">
        <f t="shared" si="5"/>
        <v>5.9094897764290898E-3</v>
      </c>
      <c r="J63"/>
    </row>
    <row r="64" spans="1:10" ht="21.95" customHeight="1" x14ac:dyDescent="0.25">
      <c r="A64" s="31">
        <v>19</v>
      </c>
      <c r="B64" s="15" t="s">
        <v>50</v>
      </c>
      <c r="C64" s="32">
        <f>Kiti!D36</f>
        <v>81764.209999999992</v>
      </c>
      <c r="D64" s="32">
        <f>Kiti!E36</f>
        <v>16228</v>
      </c>
      <c r="E64" s="166">
        <v>2</v>
      </c>
      <c r="F64" s="109">
        <f t="shared" si="4"/>
        <v>4.5157958683583951E-3</v>
      </c>
      <c r="G64" s="110">
        <f t="shared" si="5"/>
        <v>5.4186461799011904E-3</v>
      </c>
      <c r="J64"/>
    </row>
    <row r="65" spans="1:10" ht="21.95" customHeight="1" x14ac:dyDescent="0.25">
      <c r="A65" s="31">
        <v>20</v>
      </c>
      <c r="B65" s="15" t="s">
        <v>159</v>
      </c>
      <c r="C65" s="32">
        <f>Kiti!D44</f>
        <v>73913.14</v>
      </c>
      <c r="D65" s="32">
        <f>Kiti!E44</f>
        <v>13943</v>
      </c>
      <c r="E65" s="108">
        <v>3</v>
      </c>
      <c r="F65" s="109">
        <f t="shared" si="4"/>
        <v>4.0821852523175561E-3</v>
      </c>
      <c r="G65" s="110">
        <f t="shared" si="5"/>
        <v>4.6556682084275512E-3</v>
      </c>
      <c r="J65"/>
    </row>
    <row r="66" spans="1:10" ht="21.95" customHeight="1" x14ac:dyDescent="0.25">
      <c r="A66" s="31">
        <v>21</v>
      </c>
      <c r="B66" s="15" t="s">
        <v>48</v>
      </c>
      <c r="C66" s="32">
        <f>Estinfilm!D18</f>
        <v>56432.469999999994</v>
      </c>
      <c r="D66" s="32">
        <f>Estinfilm!E18</f>
        <v>12825</v>
      </c>
      <c r="E66" s="108">
        <v>15</v>
      </c>
      <c r="F66" s="109">
        <f t="shared" si="4"/>
        <v>3.1167367099524238E-3</v>
      </c>
      <c r="G66" s="110">
        <f t="shared" si="5"/>
        <v>4.2823599492995291E-3</v>
      </c>
      <c r="J66"/>
    </row>
    <row r="67" spans="1:10" ht="21.95" customHeight="1" x14ac:dyDescent="0.2">
      <c r="A67" s="31">
        <v>22</v>
      </c>
      <c r="B67" s="15" t="s">
        <v>174</v>
      </c>
      <c r="C67" s="8">
        <f>Kiti!D51</f>
        <v>55188.560000000005</v>
      </c>
      <c r="D67" s="8">
        <f>Kiti!E51</f>
        <v>10740</v>
      </c>
      <c r="E67" s="108">
        <v>2</v>
      </c>
      <c r="F67" s="109">
        <f t="shared" si="4"/>
        <v>3.0480361912461388E-3</v>
      </c>
      <c r="G67" s="110">
        <f t="shared" si="5"/>
        <v>3.586163419530366E-3</v>
      </c>
    </row>
    <row r="68" spans="1:10" ht="21.95" customHeight="1" x14ac:dyDescent="0.2">
      <c r="A68" s="31">
        <v>23</v>
      </c>
      <c r="B68" s="15" t="s">
        <v>868</v>
      </c>
      <c r="C68" s="8">
        <f>Kiti!D57</f>
        <v>50903.93</v>
      </c>
      <c r="D68" s="8">
        <f>Kiti!E57</f>
        <v>7926</v>
      </c>
      <c r="E68" s="108">
        <v>1</v>
      </c>
      <c r="F68" s="109">
        <v>2.8133179373637986E-3</v>
      </c>
      <c r="G68" s="110">
        <v>2.6493988879611129E-3</v>
      </c>
    </row>
    <row r="69" spans="1:10" ht="21.95" customHeight="1" x14ac:dyDescent="0.2">
      <c r="A69" s="31">
        <v>24</v>
      </c>
      <c r="B69" s="15" t="s">
        <v>39</v>
      </c>
      <c r="C69" s="32">
        <f>'Skalvijos kino centras'!D17</f>
        <v>33143.5</v>
      </c>
      <c r="D69" s="32">
        <f>'Skalvijos kino centras'!E17</f>
        <v>9595</v>
      </c>
      <c r="E69" s="108">
        <v>14</v>
      </c>
      <c r="F69" s="109">
        <f>(C69/$C$85)*100%</f>
        <v>1.8304987030748109E-3</v>
      </c>
      <c r="G69" s="110">
        <f>(D69/$D$85)*100%</f>
        <v>3.2038396657722407E-3</v>
      </c>
    </row>
    <row r="70" spans="1:10" ht="21.95" customHeight="1" x14ac:dyDescent="0.2">
      <c r="A70" s="31">
        <v>25</v>
      </c>
      <c r="B70" s="15" t="s">
        <v>869</v>
      </c>
      <c r="C70" s="8">
        <f>Kiti!D64</f>
        <v>28455.96</v>
      </c>
      <c r="D70" s="8">
        <f>Kiti!E64</f>
        <v>5303</v>
      </c>
      <c r="E70" s="108">
        <v>2</v>
      </c>
      <c r="F70" s="109">
        <v>1.5726813763280508E-3</v>
      </c>
      <c r="G70" s="110">
        <v>1.7726169950615419E-3</v>
      </c>
    </row>
    <row r="71" spans="1:10" ht="21.95" customHeight="1" x14ac:dyDescent="0.2">
      <c r="A71" s="31">
        <v>26</v>
      </c>
      <c r="B71" s="15" t="s">
        <v>870</v>
      </c>
      <c r="C71" s="8">
        <f>'KC Garsas'!D21</f>
        <v>20855</v>
      </c>
      <c r="D71" s="8">
        <f>'KC Garsas'!E21</f>
        <v>7857</v>
      </c>
      <c r="E71" s="108">
        <v>18</v>
      </c>
      <c r="F71" s="109">
        <f t="shared" ref="F71:F78" si="6">(C71/$C$85)*100%</f>
        <v>1.1518110776660637E-3</v>
      </c>
      <c r="G71" s="110">
        <f t="shared" ref="G71:G78" si="7">(D71/$D$85)*100%</f>
        <v>2.6235089373603435E-3</v>
      </c>
    </row>
    <row r="72" spans="1:10" ht="21.95" customHeight="1" x14ac:dyDescent="0.2">
      <c r="A72" s="31">
        <v>27</v>
      </c>
      <c r="B72" s="15" t="s">
        <v>871</v>
      </c>
      <c r="C72" s="8">
        <f>Kiti!D70</f>
        <v>16508.38</v>
      </c>
      <c r="D72" s="8">
        <f>Kiti!E70</f>
        <v>3719</v>
      </c>
      <c r="E72" s="108">
        <v>1</v>
      </c>
      <c r="F72" s="109">
        <f t="shared" si="6"/>
        <v>9.1174945856249787E-4</v>
      </c>
      <c r="G72" s="110">
        <f t="shared" si="7"/>
        <v>1.2418009084947329E-3</v>
      </c>
    </row>
    <row r="73" spans="1:10" ht="21.95" customHeight="1" x14ac:dyDescent="0.2">
      <c r="A73" s="31">
        <v>28</v>
      </c>
      <c r="B73" s="15" t="s">
        <v>74</v>
      </c>
      <c r="C73" s="32">
        <f>'Kino Aljansas'!D16</f>
        <v>15950.109999999999</v>
      </c>
      <c r="D73" s="32">
        <f>'Kino Aljansas'!E16</f>
        <v>3138</v>
      </c>
      <c r="E73" s="108">
        <v>13</v>
      </c>
      <c r="F73" s="109">
        <f t="shared" si="6"/>
        <v>8.8091648947457484E-4</v>
      </c>
      <c r="G73" s="110">
        <f t="shared" si="7"/>
        <v>1.04780082034323E-3</v>
      </c>
    </row>
    <row r="74" spans="1:10" ht="21.95" customHeight="1" x14ac:dyDescent="0.2">
      <c r="A74" s="31">
        <v>29</v>
      </c>
      <c r="B74" s="15" t="s">
        <v>872</v>
      </c>
      <c r="C74" s="8">
        <f>Kiti!D77</f>
        <v>10033.99</v>
      </c>
      <c r="D74" s="8">
        <f>Kiti!E77</f>
        <v>1766</v>
      </c>
      <c r="E74" s="108">
        <v>2</v>
      </c>
      <c r="F74" s="109">
        <f t="shared" si="6"/>
        <v>5.5417218102088255E-4</v>
      </c>
      <c r="G74" s="110">
        <f t="shared" si="7"/>
        <v>5.8968013025052389E-4</v>
      </c>
    </row>
    <row r="75" spans="1:10" ht="21.95" customHeight="1" x14ac:dyDescent="0.2">
      <c r="A75" s="31">
        <v>30</v>
      </c>
      <c r="B75" s="15" t="s">
        <v>873</v>
      </c>
      <c r="C75" s="8">
        <f>Kiti!D83</f>
        <v>5879.08</v>
      </c>
      <c r="D75" s="8">
        <f>Kiti!E83</f>
        <v>1120</v>
      </c>
      <c r="E75" s="108">
        <v>1</v>
      </c>
      <c r="F75" s="109">
        <f t="shared" si="6"/>
        <v>3.2469860803092791E-4</v>
      </c>
      <c r="G75" s="110">
        <f t="shared" si="7"/>
        <v>3.7397607354506613E-4</v>
      </c>
    </row>
    <row r="76" spans="1:10" ht="21.95" customHeight="1" x14ac:dyDescent="0.2">
      <c r="A76" s="31">
        <v>31</v>
      </c>
      <c r="B76" s="15" t="s">
        <v>874</v>
      </c>
      <c r="C76" s="8">
        <f>Kiti!D97</f>
        <v>3316.0999999999995</v>
      </c>
      <c r="D76" s="8">
        <f>Kiti!E97</f>
        <v>601</v>
      </c>
      <c r="E76" s="108">
        <v>1</v>
      </c>
      <c r="F76" s="109">
        <f t="shared" si="6"/>
        <v>1.8314652192032765E-4</v>
      </c>
      <c r="G76" s="110">
        <f t="shared" si="7"/>
        <v>2.0067823232195066E-4</v>
      </c>
    </row>
    <row r="77" spans="1:10" ht="21.95" customHeight="1" x14ac:dyDescent="0.2">
      <c r="A77" s="31">
        <v>32</v>
      </c>
      <c r="B77" s="15" t="s">
        <v>76</v>
      </c>
      <c r="C77" s="8">
        <f>Kiti!D91</f>
        <v>3250.1</v>
      </c>
      <c r="D77" s="8">
        <f>Kiti!E91</f>
        <v>466</v>
      </c>
      <c r="E77" s="108">
        <v>3</v>
      </c>
      <c r="F77" s="109">
        <f t="shared" si="6"/>
        <v>1.7950137537868488E-4</v>
      </c>
      <c r="G77" s="110">
        <f t="shared" si="7"/>
        <v>1.5560075917142929E-4</v>
      </c>
    </row>
    <row r="78" spans="1:10" ht="21.95" customHeight="1" x14ac:dyDescent="0.2">
      <c r="A78" s="31">
        <v>33</v>
      </c>
      <c r="B78" s="15" t="s">
        <v>155</v>
      </c>
      <c r="C78" s="32">
        <f>Kiti!D105</f>
        <v>2777.75</v>
      </c>
      <c r="D78" s="32">
        <f>Kiti!E105</f>
        <v>499</v>
      </c>
      <c r="E78" s="108">
        <v>3</v>
      </c>
      <c r="F78" s="109">
        <f t="shared" si="6"/>
        <v>1.5341372433406417E-4</v>
      </c>
      <c r="G78" s="110">
        <f t="shared" si="7"/>
        <v>1.6661969705266785E-4</v>
      </c>
    </row>
    <row r="79" spans="1:10" ht="21.95" customHeight="1" x14ac:dyDescent="0.2">
      <c r="A79" s="31">
        <v>34</v>
      </c>
      <c r="B79" s="15" t="s">
        <v>875</v>
      </c>
      <c r="C79" s="32">
        <f>Kiti!D111</f>
        <v>1401.2099999999998</v>
      </c>
      <c r="D79" s="32">
        <f>Kiti!E111</f>
        <v>260</v>
      </c>
      <c r="E79" s="108">
        <v>1</v>
      </c>
      <c r="F79" s="109">
        <v>7.7440960393697068E-5</v>
      </c>
      <c r="G79" s="110">
        <v>8.6909375582877777E-5</v>
      </c>
    </row>
    <row r="80" spans="1:10" ht="21.95" customHeight="1" x14ac:dyDescent="0.2">
      <c r="A80" s="31">
        <v>35</v>
      </c>
      <c r="B80" s="165" t="s">
        <v>876</v>
      </c>
      <c r="C80" s="9">
        <f>Kiti!D117</f>
        <v>1370</v>
      </c>
      <c r="D80" s="9">
        <f>Kiti!E117</f>
        <v>307</v>
      </c>
      <c r="E80" s="95">
        <v>1</v>
      </c>
      <c r="F80" s="109">
        <f>(C80/$C$85)*100%</f>
        <v>7.5664405485615312E-5</v>
      </c>
      <c r="G80" s="110">
        <f>(D80/$D$85)*100%</f>
        <v>1.025095130163708E-4</v>
      </c>
    </row>
    <row r="81" spans="1:7" ht="21.95" customHeight="1" x14ac:dyDescent="0.2">
      <c r="A81" s="31">
        <v>36</v>
      </c>
      <c r="B81" s="15" t="s">
        <v>877</v>
      </c>
      <c r="C81" s="8">
        <f>Kiti!D123</f>
        <v>737</v>
      </c>
      <c r="D81" s="8">
        <f>Kiti!E123</f>
        <v>117</v>
      </c>
      <c r="E81" s="108">
        <v>1</v>
      </c>
      <c r="F81" s="109">
        <v>4.0731930124788395E-5</v>
      </c>
      <c r="G81" s="110">
        <v>3.9109219012295002E-5</v>
      </c>
    </row>
    <row r="82" spans="1:7" ht="21.95" customHeight="1" x14ac:dyDescent="0.2">
      <c r="A82" s="31">
        <v>37</v>
      </c>
      <c r="B82" s="15" t="s">
        <v>863</v>
      </c>
      <c r="C82" s="8">
        <f>TFD!H41</f>
        <v>484</v>
      </c>
      <c r="D82" s="8">
        <f>TFD!I41</f>
        <v>96</v>
      </c>
      <c r="E82" s="108">
        <v>1</v>
      </c>
      <c r="F82" s="109">
        <f>(C82/$C$85)*100%</f>
        <v>2.673107463871373E-5</v>
      </c>
      <c r="G82" s="110">
        <f>(D82/$D$85)*100%</f>
        <v>3.2055092018148523E-5</v>
      </c>
    </row>
    <row r="83" spans="1:7" ht="21.95" customHeight="1" x14ac:dyDescent="0.2">
      <c r="A83" s="31">
        <v>38</v>
      </c>
      <c r="B83" s="15" t="s">
        <v>63</v>
      </c>
      <c r="C83" s="8">
        <f>Kiti!D130</f>
        <v>250</v>
      </c>
      <c r="D83" s="8">
        <f>Kiti!E130</f>
        <v>56</v>
      </c>
      <c r="E83" s="108">
        <v>2</v>
      </c>
      <c r="F83" s="109">
        <f>(C83/$C$85)*100%</f>
        <v>1.3807373263798414E-5</v>
      </c>
      <c r="G83" s="110">
        <f>(D83/$D$85)*100%</f>
        <v>1.8698803677253307E-5</v>
      </c>
    </row>
    <row r="84" spans="1:7" ht="7.5" customHeight="1" x14ac:dyDescent="0.2">
      <c r="A84" s="31" t="s">
        <v>232</v>
      </c>
      <c r="C84" s="44"/>
      <c r="D84" s="44"/>
      <c r="E84" s="45"/>
      <c r="G84" s="97"/>
    </row>
    <row r="85" spans="1:7" ht="15" x14ac:dyDescent="0.2">
      <c r="A85" s="20"/>
      <c r="B85" s="35" t="s">
        <v>20</v>
      </c>
      <c r="C85" s="36">
        <f>SUM(C46:C84)</f>
        <v>18106267.949999992</v>
      </c>
      <c r="D85" s="36">
        <f>SUM(D46:D84)</f>
        <v>2994844</v>
      </c>
      <c r="E85" s="166">
        <f>SUM(E46:E84)</f>
        <v>341</v>
      </c>
      <c r="F85" s="170">
        <f>SUM(F46:F84)</f>
        <v>1.0000598594463854</v>
      </c>
      <c r="G85" s="171">
        <f>SUM(G46:G84)</f>
        <v>1.0000848132919558</v>
      </c>
    </row>
    <row r="86" spans="1:7" ht="15" x14ac:dyDescent="0.2">
      <c r="D86" s="40"/>
      <c r="E86" s="45"/>
      <c r="G86" s="38"/>
    </row>
    <row r="87" spans="1:7" x14ac:dyDescent="0.2">
      <c r="C87" s="39"/>
    </row>
    <row r="88" spans="1:7" x14ac:dyDescent="0.2">
      <c r="C88" s="39"/>
      <c r="D88" s="38"/>
    </row>
  </sheetData>
  <sortState xmlns:xlrd2="http://schemas.microsoft.com/office/spreadsheetml/2017/richdata2" ref="B46:G83">
    <sortCondition descending="1" ref="C46:C83"/>
  </sortState>
  <mergeCells count="1">
    <mergeCell ref="F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6"/>
  <sheetViews>
    <sheetView workbookViewId="0">
      <selection activeCell="I25" sqref="I25"/>
    </sheetView>
  </sheetViews>
  <sheetFormatPr defaultRowHeight="15" x14ac:dyDescent="0.25"/>
  <cols>
    <col min="1" max="1" width="3.7109375" customWidth="1"/>
    <col min="2" max="3" width="35" customWidth="1"/>
    <col min="4" max="4" width="14.5703125" customWidth="1"/>
    <col min="5" max="5" width="16.28515625" customWidth="1"/>
    <col min="6" max="6" width="13.28515625" customWidth="1"/>
  </cols>
  <sheetData>
    <row r="1" spans="1:6" ht="18" x14ac:dyDescent="0.25">
      <c r="A1" s="90"/>
      <c r="B1" s="195" t="s">
        <v>35</v>
      </c>
      <c r="C1" s="196"/>
      <c r="D1" s="190" t="s">
        <v>1</v>
      </c>
      <c r="E1" s="191"/>
    </row>
    <row r="2" spans="1:6" x14ac:dyDescent="0.25">
      <c r="A2" s="49"/>
      <c r="B2" s="50"/>
      <c r="C2" s="50"/>
      <c r="D2" s="5" t="s">
        <v>5</v>
      </c>
      <c r="E2" s="5" t="s">
        <v>4</v>
      </c>
    </row>
    <row r="3" spans="1:6" x14ac:dyDescent="0.25">
      <c r="A3" s="51">
        <v>1</v>
      </c>
      <c r="B3" s="7" t="s">
        <v>469</v>
      </c>
      <c r="C3" s="7" t="s">
        <v>470</v>
      </c>
      <c r="D3" s="17">
        <v>57620</v>
      </c>
      <c r="E3" s="17">
        <v>11860</v>
      </c>
      <c r="F3" s="10" t="s">
        <v>123</v>
      </c>
    </row>
    <row r="4" spans="1:6" x14ac:dyDescent="0.25">
      <c r="A4" s="51">
        <v>2</v>
      </c>
      <c r="B4" s="11" t="s">
        <v>471</v>
      </c>
      <c r="C4" s="11" t="s">
        <v>472</v>
      </c>
      <c r="D4" s="17">
        <v>24752</v>
      </c>
      <c r="E4" s="17">
        <v>5116</v>
      </c>
      <c r="F4" s="10" t="s">
        <v>441</v>
      </c>
    </row>
    <row r="5" spans="1:6" x14ac:dyDescent="0.25">
      <c r="A5" s="51">
        <v>3</v>
      </c>
      <c r="B5" s="11" t="s">
        <v>473</v>
      </c>
      <c r="C5" s="11" t="s">
        <v>474</v>
      </c>
      <c r="D5" s="17">
        <v>10465.75</v>
      </c>
      <c r="E5" s="17">
        <v>1821</v>
      </c>
      <c r="F5" s="10" t="s">
        <v>268</v>
      </c>
    </row>
    <row r="6" spans="1:6" x14ac:dyDescent="0.25">
      <c r="A6" s="51">
        <v>4</v>
      </c>
      <c r="B6" s="11" t="s">
        <v>475</v>
      </c>
      <c r="C6" s="11" t="s">
        <v>476</v>
      </c>
      <c r="D6" s="17">
        <v>7672</v>
      </c>
      <c r="E6" s="17">
        <v>1358</v>
      </c>
      <c r="F6" s="10" t="s">
        <v>241</v>
      </c>
    </row>
    <row r="7" spans="1:6" x14ac:dyDescent="0.25">
      <c r="A7" s="51">
        <v>5</v>
      </c>
      <c r="B7" s="11" t="s">
        <v>477</v>
      </c>
      <c r="C7" s="11" t="s">
        <v>478</v>
      </c>
      <c r="D7" s="17">
        <v>6559.87</v>
      </c>
      <c r="E7" s="17">
        <v>1225</v>
      </c>
      <c r="F7" s="10" t="s">
        <v>359</v>
      </c>
    </row>
    <row r="8" spans="1:6" x14ac:dyDescent="0.25">
      <c r="A8" s="51">
        <v>6</v>
      </c>
      <c r="B8" s="11" t="s">
        <v>479</v>
      </c>
      <c r="C8" s="11" t="s">
        <v>480</v>
      </c>
      <c r="D8" s="17">
        <v>5130</v>
      </c>
      <c r="E8" s="17">
        <v>1147</v>
      </c>
      <c r="F8" s="10" t="s">
        <v>358</v>
      </c>
    </row>
    <row r="9" spans="1:6" x14ac:dyDescent="0.25">
      <c r="A9" s="51">
        <v>7</v>
      </c>
      <c r="B9" s="11" t="s">
        <v>481</v>
      </c>
      <c r="C9" s="11" t="s">
        <v>482</v>
      </c>
      <c r="D9" s="17">
        <v>4602</v>
      </c>
      <c r="E9" s="17">
        <v>923</v>
      </c>
      <c r="F9" s="10">
        <v>44904</v>
      </c>
    </row>
    <row r="10" spans="1:6" x14ac:dyDescent="0.25">
      <c r="A10" s="51">
        <v>8</v>
      </c>
      <c r="B10" s="11" t="s">
        <v>483</v>
      </c>
      <c r="C10" s="11" t="s">
        <v>484</v>
      </c>
      <c r="D10" s="17">
        <v>3251.06</v>
      </c>
      <c r="E10" s="17">
        <v>484</v>
      </c>
      <c r="F10" s="10" t="s">
        <v>493</v>
      </c>
    </row>
    <row r="11" spans="1:6" x14ac:dyDescent="0.25">
      <c r="A11" s="51">
        <v>9</v>
      </c>
      <c r="B11" s="11" t="s">
        <v>124</v>
      </c>
      <c r="C11" s="11" t="s">
        <v>125</v>
      </c>
      <c r="D11" s="17">
        <v>3094</v>
      </c>
      <c r="E11" s="17">
        <v>689</v>
      </c>
      <c r="F11" s="10" t="s">
        <v>111</v>
      </c>
    </row>
    <row r="12" spans="1:6" x14ac:dyDescent="0.25">
      <c r="A12" s="51">
        <v>10</v>
      </c>
      <c r="B12" s="11" t="s">
        <v>485</v>
      </c>
      <c r="C12" s="11" t="s">
        <v>486</v>
      </c>
      <c r="D12" s="17">
        <v>2578.02</v>
      </c>
      <c r="E12" s="17">
        <v>459</v>
      </c>
      <c r="F12" s="10" t="s">
        <v>406</v>
      </c>
    </row>
    <row r="13" spans="1:6" x14ac:dyDescent="0.25">
      <c r="A13" s="51">
        <v>11</v>
      </c>
      <c r="B13" s="11" t="s">
        <v>487</v>
      </c>
      <c r="C13" s="11" t="s">
        <v>488</v>
      </c>
      <c r="D13" s="17">
        <v>2324</v>
      </c>
      <c r="E13" s="17">
        <v>429</v>
      </c>
      <c r="F13" s="10" t="s">
        <v>494</v>
      </c>
    </row>
    <row r="14" spans="1:6" x14ac:dyDescent="0.25">
      <c r="A14" s="51">
        <v>12</v>
      </c>
      <c r="B14" s="11" t="s">
        <v>489</v>
      </c>
      <c r="C14" s="11" t="s">
        <v>490</v>
      </c>
      <c r="D14" s="17">
        <v>2281.6999999999998</v>
      </c>
      <c r="E14" s="17">
        <v>441</v>
      </c>
      <c r="F14" s="10" t="s">
        <v>270</v>
      </c>
    </row>
    <row r="15" spans="1:6" x14ac:dyDescent="0.25">
      <c r="A15" s="54">
        <v>13</v>
      </c>
      <c r="B15" s="11" t="s">
        <v>491</v>
      </c>
      <c r="C15" s="11" t="s">
        <v>492</v>
      </c>
      <c r="D15" s="17">
        <v>1688</v>
      </c>
      <c r="E15" s="17">
        <v>300</v>
      </c>
      <c r="F15" s="10" t="s">
        <v>442</v>
      </c>
    </row>
    <row r="16" spans="1:6" x14ac:dyDescent="0.25">
      <c r="D16" s="18">
        <f>SUM(D3:D15)</f>
        <v>132018.4</v>
      </c>
      <c r="E16" s="18">
        <f>SUM(E3:E15)</f>
        <v>26252</v>
      </c>
    </row>
  </sheetData>
  <sortState xmlns:xlrd2="http://schemas.microsoft.com/office/spreadsheetml/2017/richdata2" ref="A3:F15">
    <sortCondition descending="1" ref="D3:D15"/>
  </sortState>
  <mergeCells count="2">
    <mergeCell ref="D1:E1"/>
    <mergeCell ref="B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7E0BF-CC9B-4020-A24B-29E266756214}">
  <dimension ref="A1:F18"/>
  <sheetViews>
    <sheetView workbookViewId="0">
      <selection activeCell="B3" sqref="B3:F17"/>
    </sheetView>
  </sheetViews>
  <sheetFormatPr defaultRowHeight="15" x14ac:dyDescent="0.25"/>
  <cols>
    <col min="1" max="1" width="3.7109375" customWidth="1"/>
    <col min="2" max="3" width="35" customWidth="1"/>
    <col min="4" max="4" width="14.5703125" customWidth="1"/>
    <col min="5" max="5" width="16.28515625" customWidth="1"/>
    <col min="6" max="6" width="13.28515625" customWidth="1"/>
  </cols>
  <sheetData>
    <row r="1" spans="1:6" ht="18" x14ac:dyDescent="0.25">
      <c r="A1" s="90"/>
      <c r="B1" s="195" t="s">
        <v>47</v>
      </c>
      <c r="C1" s="196"/>
      <c r="D1" s="199" t="s">
        <v>1</v>
      </c>
      <c r="E1" s="199"/>
    </row>
    <row r="2" spans="1:6" x14ac:dyDescent="0.25">
      <c r="A2" s="49"/>
      <c r="B2" s="50"/>
      <c r="C2" s="50"/>
      <c r="D2" s="5" t="s">
        <v>5</v>
      </c>
      <c r="E2" s="55" t="s">
        <v>4</v>
      </c>
    </row>
    <row r="3" spans="1:6" x14ac:dyDescent="0.25">
      <c r="A3" s="49">
        <v>1</v>
      </c>
      <c r="B3" s="50" t="s">
        <v>766</v>
      </c>
      <c r="C3" s="50" t="s">
        <v>767</v>
      </c>
      <c r="D3" s="166">
        <v>12253.67</v>
      </c>
      <c r="E3" s="42">
        <v>2875</v>
      </c>
      <c r="F3" s="10" t="s">
        <v>246</v>
      </c>
    </row>
    <row r="4" spans="1:6" x14ac:dyDescent="0.25">
      <c r="A4" s="49">
        <v>2</v>
      </c>
      <c r="B4" s="50" t="s">
        <v>768</v>
      </c>
      <c r="C4" s="50" t="s">
        <v>769</v>
      </c>
      <c r="D4" s="166">
        <v>12203.21</v>
      </c>
      <c r="E4" s="42">
        <v>2487</v>
      </c>
      <c r="F4" s="10" t="s">
        <v>410</v>
      </c>
    </row>
    <row r="5" spans="1:6" x14ac:dyDescent="0.25">
      <c r="A5" s="49">
        <v>3</v>
      </c>
      <c r="B5" s="50" t="s">
        <v>770</v>
      </c>
      <c r="C5" s="50" t="s">
        <v>771</v>
      </c>
      <c r="D5" s="166">
        <v>8202</v>
      </c>
      <c r="E5" s="42">
        <v>1846</v>
      </c>
      <c r="F5" s="10" t="s">
        <v>358</v>
      </c>
    </row>
    <row r="6" spans="1:6" x14ac:dyDescent="0.25">
      <c r="A6" s="49">
        <v>4</v>
      </c>
      <c r="B6" s="50" t="s">
        <v>772</v>
      </c>
      <c r="C6" s="50" t="s">
        <v>773</v>
      </c>
      <c r="D6" s="166">
        <v>6973</v>
      </c>
      <c r="E6" s="42">
        <v>2003</v>
      </c>
      <c r="F6" s="10" t="s">
        <v>413</v>
      </c>
    </row>
    <row r="7" spans="1:6" x14ac:dyDescent="0.25">
      <c r="A7" s="49">
        <v>5</v>
      </c>
      <c r="B7" s="50" t="s">
        <v>776</v>
      </c>
      <c r="C7" s="50" t="s">
        <v>777</v>
      </c>
      <c r="D7" s="166">
        <v>3435</v>
      </c>
      <c r="E7" s="42">
        <v>695</v>
      </c>
      <c r="F7" s="10" t="s">
        <v>313</v>
      </c>
    </row>
    <row r="8" spans="1:6" x14ac:dyDescent="0.25">
      <c r="A8" s="49">
        <v>6</v>
      </c>
      <c r="B8" s="50" t="s">
        <v>778</v>
      </c>
      <c r="C8" s="50" t="s">
        <v>779</v>
      </c>
      <c r="D8" s="166">
        <v>3369</v>
      </c>
      <c r="E8" s="42">
        <v>682</v>
      </c>
      <c r="F8" s="10" t="s">
        <v>270</v>
      </c>
    </row>
    <row r="9" spans="1:6" x14ac:dyDescent="0.25">
      <c r="A9" s="49">
        <v>7</v>
      </c>
      <c r="B9" s="50" t="s">
        <v>774</v>
      </c>
      <c r="C9" s="50" t="s">
        <v>775</v>
      </c>
      <c r="D9" s="166">
        <v>3132.77</v>
      </c>
      <c r="E9" s="42">
        <v>720</v>
      </c>
      <c r="F9" s="10" t="s">
        <v>442</v>
      </c>
    </row>
    <row r="10" spans="1:6" x14ac:dyDescent="0.25">
      <c r="A10" s="49">
        <v>8</v>
      </c>
      <c r="B10" s="172" t="s">
        <v>784</v>
      </c>
      <c r="C10" s="172" t="s">
        <v>785</v>
      </c>
      <c r="D10" s="167">
        <v>1433</v>
      </c>
      <c r="E10" s="173">
        <v>395</v>
      </c>
      <c r="F10" s="10" t="s">
        <v>243</v>
      </c>
    </row>
    <row r="11" spans="1:6" x14ac:dyDescent="0.25">
      <c r="A11" s="49">
        <v>9</v>
      </c>
      <c r="B11" s="57" t="s">
        <v>780</v>
      </c>
      <c r="C11" s="57" t="s">
        <v>781</v>
      </c>
      <c r="D11" s="166">
        <v>1332</v>
      </c>
      <c r="E11" s="31">
        <v>241</v>
      </c>
      <c r="F11" s="10" t="s">
        <v>441</v>
      </c>
    </row>
    <row r="12" spans="1:6" x14ac:dyDescent="0.25">
      <c r="A12" s="49">
        <v>10</v>
      </c>
      <c r="B12" s="11" t="s">
        <v>791</v>
      </c>
      <c r="C12" s="11" t="s">
        <v>792</v>
      </c>
      <c r="D12" s="167">
        <v>1091</v>
      </c>
      <c r="E12" s="16">
        <v>278</v>
      </c>
      <c r="F12" s="10" t="s">
        <v>409</v>
      </c>
    </row>
    <row r="13" spans="1:6" x14ac:dyDescent="0.25">
      <c r="A13" s="49">
        <v>11</v>
      </c>
      <c r="B13" s="11" t="s">
        <v>782</v>
      </c>
      <c r="C13" s="11" t="s">
        <v>783</v>
      </c>
      <c r="D13" s="167">
        <v>860.6</v>
      </c>
      <c r="E13" s="16">
        <v>171</v>
      </c>
      <c r="F13" s="10" t="s">
        <v>245</v>
      </c>
    </row>
    <row r="14" spans="1:6" x14ac:dyDescent="0.25">
      <c r="A14" s="49">
        <v>12</v>
      </c>
      <c r="B14" s="11" t="s">
        <v>786</v>
      </c>
      <c r="C14" s="11" t="s">
        <v>786</v>
      </c>
      <c r="D14" s="167">
        <v>733</v>
      </c>
      <c r="E14" s="16">
        <v>128</v>
      </c>
      <c r="F14" s="10" t="s">
        <v>793</v>
      </c>
    </row>
    <row r="15" spans="1:6" x14ac:dyDescent="0.25">
      <c r="A15" s="49">
        <v>13</v>
      </c>
      <c r="B15" s="11" t="s">
        <v>787</v>
      </c>
      <c r="C15" s="11" t="s">
        <v>788</v>
      </c>
      <c r="D15" s="167">
        <v>621</v>
      </c>
      <c r="E15" s="16">
        <v>115</v>
      </c>
      <c r="F15" s="10" t="s">
        <v>794</v>
      </c>
    </row>
    <row r="16" spans="1:6" x14ac:dyDescent="0.25">
      <c r="A16" s="49">
        <v>14</v>
      </c>
      <c r="B16" s="11" t="s">
        <v>789</v>
      </c>
      <c r="C16" s="11" t="s">
        <v>790</v>
      </c>
      <c r="D16" s="167">
        <v>614.22</v>
      </c>
      <c r="E16" s="16">
        <v>150</v>
      </c>
      <c r="F16" s="10" t="s">
        <v>442</v>
      </c>
    </row>
    <row r="17" spans="1:6" x14ac:dyDescent="0.25">
      <c r="A17" s="2">
        <v>15</v>
      </c>
      <c r="B17" s="11" t="s">
        <v>139</v>
      </c>
      <c r="C17" s="11" t="s">
        <v>140</v>
      </c>
      <c r="D17" s="167">
        <v>179</v>
      </c>
      <c r="E17" s="16">
        <v>39</v>
      </c>
      <c r="F17" s="10" t="s">
        <v>120</v>
      </c>
    </row>
    <row r="18" spans="1:6" x14ac:dyDescent="0.25">
      <c r="D18" s="56">
        <f>SUM(D3:D17)</f>
        <v>56432.469999999994</v>
      </c>
      <c r="E18" s="56">
        <f>SUM(E3:E17)</f>
        <v>12825</v>
      </c>
    </row>
  </sheetData>
  <sortState xmlns:xlrd2="http://schemas.microsoft.com/office/spreadsheetml/2017/richdata2" ref="B3:F17">
    <sortCondition descending="1" ref="D3:D17"/>
  </sortState>
  <mergeCells count="2">
    <mergeCell ref="B1:C1"/>
    <mergeCell ref="D1:E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7"/>
  <sheetViews>
    <sheetView workbookViewId="0">
      <selection activeCell="D1" sqref="D1:E1"/>
    </sheetView>
  </sheetViews>
  <sheetFormatPr defaultRowHeight="15" x14ac:dyDescent="0.25"/>
  <cols>
    <col min="1" max="1" width="3.7109375" customWidth="1"/>
    <col min="2" max="3" width="35" customWidth="1"/>
    <col min="4" max="4" width="14.5703125" customWidth="1"/>
    <col min="5" max="5" width="16.28515625" customWidth="1"/>
    <col min="6" max="6" width="13.28515625" customWidth="1"/>
  </cols>
  <sheetData>
    <row r="1" spans="1:6" ht="18" x14ac:dyDescent="0.25">
      <c r="A1" s="48"/>
      <c r="B1" s="195" t="s">
        <v>38</v>
      </c>
      <c r="C1" s="196"/>
      <c r="D1" s="190" t="s">
        <v>1</v>
      </c>
      <c r="E1" s="191"/>
    </row>
    <row r="2" spans="1:6" x14ac:dyDescent="0.25">
      <c r="A2" s="49"/>
      <c r="B2" s="50"/>
      <c r="C2" s="50"/>
      <c r="D2" s="5" t="s">
        <v>5</v>
      </c>
      <c r="E2" s="5" t="s">
        <v>4</v>
      </c>
    </row>
    <row r="3" spans="1:6" x14ac:dyDescent="0.25">
      <c r="A3" s="54">
        <v>1</v>
      </c>
      <c r="B3" s="7" t="s">
        <v>567</v>
      </c>
      <c r="C3" s="7" t="s">
        <v>568</v>
      </c>
      <c r="D3" s="8">
        <v>7542</v>
      </c>
      <c r="E3" s="8">
        <v>2240</v>
      </c>
      <c r="F3" s="10" t="s">
        <v>575</v>
      </c>
    </row>
    <row r="4" spans="1:6" x14ac:dyDescent="0.25">
      <c r="A4" s="54">
        <v>2</v>
      </c>
      <c r="B4" s="60" t="s">
        <v>160</v>
      </c>
      <c r="C4" s="61" t="s">
        <v>161</v>
      </c>
      <c r="D4" s="8">
        <v>5075</v>
      </c>
      <c r="E4" s="8">
        <v>1212</v>
      </c>
      <c r="F4" s="13" t="s">
        <v>97</v>
      </c>
    </row>
    <row r="5" spans="1:6" x14ac:dyDescent="0.25">
      <c r="A5" s="54">
        <v>3</v>
      </c>
      <c r="B5" s="7" t="s">
        <v>569</v>
      </c>
      <c r="C5" s="7" t="s">
        <v>570</v>
      </c>
      <c r="D5" s="8">
        <v>4894</v>
      </c>
      <c r="E5" s="8">
        <v>1262</v>
      </c>
      <c r="F5" s="13" t="s">
        <v>576</v>
      </c>
    </row>
    <row r="6" spans="1:6" x14ac:dyDescent="0.25">
      <c r="A6" s="54">
        <v>4</v>
      </c>
      <c r="B6" s="7" t="s">
        <v>166</v>
      </c>
      <c r="C6" s="11" t="s">
        <v>167</v>
      </c>
      <c r="D6" s="12">
        <v>2580</v>
      </c>
      <c r="E6" s="12">
        <v>933</v>
      </c>
      <c r="F6" s="13" t="s">
        <v>171</v>
      </c>
    </row>
    <row r="7" spans="1:6" x14ac:dyDescent="0.25">
      <c r="A7" s="54">
        <v>5</v>
      </c>
      <c r="B7" s="7" t="s">
        <v>77</v>
      </c>
      <c r="C7" s="11" t="s">
        <v>78</v>
      </c>
      <c r="D7" s="14">
        <v>2296.5</v>
      </c>
      <c r="E7" s="14">
        <v>711</v>
      </c>
      <c r="F7" s="13" t="s">
        <v>81</v>
      </c>
    </row>
    <row r="8" spans="1:6" x14ac:dyDescent="0.25">
      <c r="A8" s="54">
        <v>6</v>
      </c>
      <c r="B8" s="11" t="s">
        <v>162</v>
      </c>
      <c r="C8" s="11" t="s">
        <v>163</v>
      </c>
      <c r="D8" s="14">
        <v>2291</v>
      </c>
      <c r="E8" s="14">
        <v>472</v>
      </c>
      <c r="F8" s="13" t="s">
        <v>168</v>
      </c>
    </row>
    <row r="9" spans="1:6" x14ac:dyDescent="0.25">
      <c r="A9" s="54">
        <v>7</v>
      </c>
      <c r="B9" s="11" t="s">
        <v>40</v>
      </c>
      <c r="C9" s="11" t="s">
        <v>41</v>
      </c>
      <c r="D9" s="14">
        <v>2224</v>
      </c>
      <c r="E9" s="14">
        <v>715</v>
      </c>
      <c r="F9" s="13">
        <v>42654</v>
      </c>
    </row>
    <row r="10" spans="1:6" x14ac:dyDescent="0.25">
      <c r="A10" s="54">
        <v>8</v>
      </c>
      <c r="B10" s="11" t="s">
        <v>79</v>
      </c>
      <c r="C10" s="11" t="s">
        <v>80</v>
      </c>
      <c r="D10" s="14">
        <v>1720</v>
      </c>
      <c r="E10" s="14">
        <v>584</v>
      </c>
      <c r="F10" s="13" t="s">
        <v>82</v>
      </c>
    </row>
    <row r="11" spans="1:6" x14ac:dyDescent="0.25">
      <c r="A11" s="54">
        <v>9</v>
      </c>
      <c r="B11" s="11" t="s">
        <v>571</v>
      </c>
      <c r="C11" s="11" t="s">
        <v>572</v>
      </c>
      <c r="D11" s="14">
        <v>1281</v>
      </c>
      <c r="E11" s="14">
        <v>585</v>
      </c>
      <c r="F11" s="13" t="s">
        <v>577</v>
      </c>
    </row>
    <row r="12" spans="1:6" x14ac:dyDescent="0.25">
      <c r="A12" s="54">
        <v>10</v>
      </c>
      <c r="B12" s="11" t="s">
        <v>52</v>
      </c>
      <c r="C12" s="11" t="s">
        <v>53</v>
      </c>
      <c r="D12" s="14">
        <v>939</v>
      </c>
      <c r="E12" s="14">
        <v>235</v>
      </c>
      <c r="F12" s="13" t="s">
        <v>54</v>
      </c>
    </row>
    <row r="13" spans="1:6" x14ac:dyDescent="0.25">
      <c r="A13" s="54">
        <v>11</v>
      </c>
      <c r="B13" s="11" t="s">
        <v>573</v>
      </c>
      <c r="C13" s="11" t="s">
        <v>574</v>
      </c>
      <c r="D13" s="14">
        <v>824</v>
      </c>
      <c r="E13" s="14">
        <v>233</v>
      </c>
      <c r="F13" s="13" t="s">
        <v>578</v>
      </c>
    </row>
    <row r="14" spans="1:6" x14ac:dyDescent="0.25">
      <c r="A14" s="54">
        <v>12</v>
      </c>
      <c r="B14" s="11" t="s">
        <v>44</v>
      </c>
      <c r="C14" s="11" t="s">
        <v>45</v>
      </c>
      <c r="D14" s="14">
        <v>633</v>
      </c>
      <c r="E14" s="14">
        <v>187</v>
      </c>
      <c r="F14" s="13" t="s">
        <v>46</v>
      </c>
    </row>
    <row r="15" spans="1:6" x14ac:dyDescent="0.25">
      <c r="A15" s="54">
        <v>13</v>
      </c>
      <c r="B15" s="11" t="s">
        <v>42</v>
      </c>
      <c r="C15" s="11" t="s">
        <v>43</v>
      </c>
      <c r="D15" s="14">
        <v>574</v>
      </c>
      <c r="E15" s="14">
        <v>172</v>
      </c>
      <c r="F15" s="13" t="s">
        <v>169</v>
      </c>
    </row>
    <row r="16" spans="1:6" x14ac:dyDescent="0.25">
      <c r="A16" s="54">
        <v>14</v>
      </c>
      <c r="B16" s="11" t="s">
        <v>164</v>
      </c>
      <c r="C16" s="11" t="s">
        <v>165</v>
      </c>
      <c r="D16" s="14">
        <v>270</v>
      </c>
      <c r="E16" s="14">
        <v>54</v>
      </c>
      <c r="F16" s="13" t="s">
        <v>170</v>
      </c>
    </row>
    <row r="17" spans="1:5" x14ac:dyDescent="0.25">
      <c r="A17" s="125"/>
      <c r="D17" s="18">
        <f>SUM(D3:D16)</f>
        <v>33143.5</v>
      </c>
      <c r="E17" s="18">
        <f>SUM(E3:E16)</f>
        <v>9595</v>
      </c>
    </row>
  </sheetData>
  <sortState xmlns:xlrd2="http://schemas.microsoft.com/office/spreadsheetml/2017/richdata2" ref="A4:F16">
    <sortCondition descending="1" ref="D4:D16"/>
  </sortState>
  <mergeCells count="2">
    <mergeCell ref="B1:C1"/>
    <mergeCell ref="D1:E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D8F05-5E01-411A-A138-E84818371CF2}">
  <dimension ref="A1:F21"/>
  <sheetViews>
    <sheetView workbookViewId="0">
      <selection activeCell="D1" sqref="D1:E1"/>
    </sheetView>
  </sheetViews>
  <sheetFormatPr defaultRowHeight="15" x14ac:dyDescent="0.25"/>
  <cols>
    <col min="1" max="1" width="3.7109375" customWidth="1"/>
    <col min="2" max="3" width="35" customWidth="1"/>
    <col min="4" max="4" width="14.5703125" customWidth="1"/>
    <col min="5" max="5" width="16.28515625" customWidth="1"/>
    <col min="6" max="6" width="13.28515625" customWidth="1"/>
  </cols>
  <sheetData>
    <row r="1" spans="1:6" ht="18" x14ac:dyDescent="0.25">
      <c r="A1" s="90"/>
      <c r="B1" s="195" t="s">
        <v>177</v>
      </c>
      <c r="C1" s="196"/>
      <c r="D1" s="190" t="s">
        <v>1</v>
      </c>
      <c r="E1" s="191"/>
    </row>
    <row r="2" spans="1:6" x14ac:dyDescent="0.25">
      <c r="A2" s="49"/>
      <c r="B2" s="50"/>
      <c r="C2" s="50"/>
      <c r="D2" s="5" t="s">
        <v>5</v>
      </c>
      <c r="E2" s="5" t="s">
        <v>4</v>
      </c>
    </row>
    <row r="3" spans="1:6" x14ac:dyDescent="0.25">
      <c r="A3" s="51">
        <v>1</v>
      </c>
      <c r="B3" s="52" t="s">
        <v>581</v>
      </c>
      <c r="C3" s="52" t="s">
        <v>582</v>
      </c>
      <c r="D3" s="33">
        <v>2655</v>
      </c>
      <c r="E3" s="33">
        <v>1011</v>
      </c>
      <c r="F3" s="10" t="s">
        <v>617</v>
      </c>
    </row>
    <row r="4" spans="1:6" x14ac:dyDescent="0.25">
      <c r="A4" s="51">
        <v>2</v>
      </c>
      <c r="B4" s="52" t="s">
        <v>583</v>
      </c>
      <c r="C4" s="77" t="s">
        <v>584</v>
      </c>
      <c r="D4" s="33">
        <v>2320</v>
      </c>
      <c r="E4" s="33">
        <v>692</v>
      </c>
      <c r="F4" s="10" t="s">
        <v>618</v>
      </c>
    </row>
    <row r="5" spans="1:6" x14ac:dyDescent="0.25">
      <c r="A5" s="51">
        <v>3</v>
      </c>
      <c r="B5" s="52" t="s">
        <v>585</v>
      </c>
      <c r="C5" s="77" t="s">
        <v>586</v>
      </c>
      <c r="D5" s="33">
        <v>2289</v>
      </c>
      <c r="E5" s="33">
        <v>899</v>
      </c>
      <c r="F5" s="10" t="s">
        <v>244</v>
      </c>
    </row>
    <row r="6" spans="1:6" x14ac:dyDescent="0.25">
      <c r="A6" s="51">
        <v>4</v>
      </c>
      <c r="B6" s="52" t="s">
        <v>587</v>
      </c>
      <c r="C6" s="77" t="s">
        <v>588</v>
      </c>
      <c r="D6" s="33">
        <v>1862.5</v>
      </c>
      <c r="E6" s="33">
        <v>794</v>
      </c>
      <c r="F6" s="10" t="s">
        <v>66</v>
      </c>
    </row>
    <row r="7" spans="1:6" x14ac:dyDescent="0.25">
      <c r="A7" s="51">
        <v>5</v>
      </c>
      <c r="B7" s="52" t="s">
        <v>589</v>
      </c>
      <c r="C7" s="77" t="s">
        <v>590</v>
      </c>
      <c r="D7" s="33">
        <v>1846.5</v>
      </c>
      <c r="E7" s="33">
        <v>698</v>
      </c>
      <c r="F7" s="10" t="s">
        <v>619</v>
      </c>
    </row>
    <row r="8" spans="1:6" x14ac:dyDescent="0.25">
      <c r="A8" s="51">
        <v>6</v>
      </c>
      <c r="B8" s="52" t="s">
        <v>591</v>
      </c>
      <c r="C8" s="77" t="s">
        <v>592</v>
      </c>
      <c r="D8" s="33">
        <v>1761</v>
      </c>
      <c r="E8" s="33">
        <v>649</v>
      </c>
      <c r="F8" s="10" t="s">
        <v>620</v>
      </c>
    </row>
    <row r="9" spans="1:6" x14ac:dyDescent="0.25">
      <c r="A9" s="51">
        <v>7</v>
      </c>
      <c r="B9" s="52" t="s">
        <v>593</v>
      </c>
      <c r="C9" s="77" t="s">
        <v>594</v>
      </c>
      <c r="D9" s="33">
        <v>1470</v>
      </c>
      <c r="E9" s="33">
        <v>521</v>
      </c>
      <c r="F9" s="10" t="s">
        <v>577</v>
      </c>
    </row>
    <row r="10" spans="1:6" x14ac:dyDescent="0.25">
      <c r="A10" s="51">
        <v>8</v>
      </c>
      <c r="B10" s="52" t="s">
        <v>595</v>
      </c>
      <c r="C10" s="77" t="s">
        <v>596</v>
      </c>
      <c r="D10" s="33">
        <v>1365.5</v>
      </c>
      <c r="E10" s="33">
        <v>370</v>
      </c>
      <c r="F10" s="10" t="s">
        <v>57</v>
      </c>
    </row>
    <row r="11" spans="1:6" x14ac:dyDescent="0.25">
      <c r="A11" s="51">
        <v>9</v>
      </c>
      <c r="B11" s="52" t="s">
        <v>597</v>
      </c>
      <c r="C11" s="77" t="s">
        <v>598</v>
      </c>
      <c r="D11" s="33">
        <v>1213.5</v>
      </c>
      <c r="E11" s="33">
        <v>487</v>
      </c>
      <c r="F11" s="10" t="s">
        <v>621</v>
      </c>
    </row>
    <row r="12" spans="1:6" x14ac:dyDescent="0.25">
      <c r="A12" s="51">
        <v>10</v>
      </c>
      <c r="B12" s="52" t="s">
        <v>599</v>
      </c>
      <c r="C12" s="77" t="s">
        <v>600</v>
      </c>
      <c r="D12" s="33">
        <v>724</v>
      </c>
      <c r="E12" s="33">
        <v>341</v>
      </c>
      <c r="F12" s="10" t="s">
        <v>57</v>
      </c>
    </row>
    <row r="13" spans="1:6" x14ac:dyDescent="0.25">
      <c r="A13" s="51">
        <v>11</v>
      </c>
      <c r="B13" s="52" t="s">
        <v>601</v>
      </c>
      <c r="C13" s="77" t="s">
        <v>602</v>
      </c>
      <c r="D13" s="33">
        <v>600</v>
      </c>
      <c r="E13" s="33">
        <v>157</v>
      </c>
      <c r="F13" s="10" t="s">
        <v>622</v>
      </c>
    </row>
    <row r="14" spans="1:6" x14ac:dyDescent="0.25">
      <c r="A14" s="51">
        <v>12</v>
      </c>
      <c r="B14" s="52" t="s">
        <v>603</v>
      </c>
      <c r="C14" s="77" t="s">
        <v>604</v>
      </c>
      <c r="D14" s="33">
        <v>594</v>
      </c>
      <c r="E14" s="33">
        <v>340</v>
      </c>
      <c r="F14" s="10" t="s">
        <v>114</v>
      </c>
    </row>
    <row r="15" spans="1:6" x14ac:dyDescent="0.25">
      <c r="A15" s="51">
        <v>13</v>
      </c>
      <c r="B15" s="52" t="s">
        <v>605</v>
      </c>
      <c r="C15" s="77" t="s">
        <v>606</v>
      </c>
      <c r="D15" s="33">
        <v>570</v>
      </c>
      <c r="E15" s="33">
        <v>139</v>
      </c>
      <c r="F15" s="10" t="s">
        <v>623</v>
      </c>
    </row>
    <row r="16" spans="1:6" x14ac:dyDescent="0.25">
      <c r="A16" s="51">
        <v>14</v>
      </c>
      <c r="B16" s="52" t="s">
        <v>607</v>
      </c>
      <c r="C16" s="77" t="s">
        <v>608</v>
      </c>
      <c r="D16" s="33">
        <v>552</v>
      </c>
      <c r="E16" s="33">
        <v>217</v>
      </c>
      <c r="F16" s="10" t="s">
        <v>624</v>
      </c>
    </row>
    <row r="17" spans="1:6" x14ac:dyDescent="0.25">
      <c r="A17" s="51">
        <v>15</v>
      </c>
      <c r="B17" s="52" t="s">
        <v>609</v>
      </c>
      <c r="C17" s="77" t="s">
        <v>610</v>
      </c>
      <c r="D17" s="33">
        <v>528</v>
      </c>
      <c r="E17" s="33">
        <v>267</v>
      </c>
      <c r="F17" s="10" t="s">
        <v>625</v>
      </c>
    </row>
    <row r="18" spans="1:6" x14ac:dyDescent="0.25">
      <c r="A18" s="51">
        <v>16</v>
      </c>
      <c r="B18" s="52" t="s">
        <v>611</v>
      </c>
      <c r="C18" s="77" t="s">
        <v>612</v>
      </c>
      <c r="D18" s="33">
        <v>364</v>
      </c>
      <c r="E18" s="33">
        <v>135</v>
      </c>
      <c r="F18" s="10" t="s">
        <v>101</v>
      </c>
    </row>
    <row r="19" spans="1:6" x14ac:dyDescent="0.25">
      <c r="A19" s="51">
        <v>17</v>
      </c>
      <c r="B19" s="52" t="s">
        <v>613</v>
      </c>
      <c r="C19" s="77" t="s">
        <v>614</v>
      </c>
      <c r="D19" s="33">
        <v>70</v>
      </c>
      <c r="E19" s="33">
        <v>70</v>
      </c>
      <c r="F19" s="10">
        <v>43216</v>
      </c>
    </row>
    <row r="20" spans="1:6" x14ac:dyDescent="0.25">
      <c r="A20" s="54">
        <v>18</v>
      </c>
      <c r="B20" s="52" t="s">
        <v>615</v>
      </c>
      <c r="C20" s="77" t="s">
        <v>616</v>
      </c>
      <c r="D20" s="33">
        <v>70</v>
      </c>
      <c r="E20" s="33">
        <v>70</v>
      </c>
      <c r="F20" s="10" t="s">
        <v>626</v>
      </c>
    </row>
    <row r="21" spans="1:6" x14ac:dyDescent="0.25">
      <c r="D21" s="18">
        <f>SUM(D3:D20)</f>
        <v>20855</v>
      </c>
      <c r="E21" s="18">
        <f>SUM(E3:E20)</f>
        <v>7857</v>
      </c>
    </row>
  </sheetData>
  <mergeCells count="2">
    <mergeCell ref="B1:C1"/>
    <mergeCell ref="D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D1189-A842-4EC4-AFC7-E1C614E77B32}">
  <dimension ref="A1:F21"/>
  <sheetViews>
    <sheetView workbookViewId="0">
      <selection activeCell="K6" sqref="K6"/>
    </sheetView>
  </sheetViews>
  <sheetFormatPr defaultRowHeight="15" x14ac:dyDescent="0.25"/>
  <cols>
    <col min="1" max="1" width="3.7109375" customWidth="1"/>
    <col min="2" max="3" width="35" customWidth="1"/>
    <col min="4" max="4" width="14.5703125" customWidth="1"/>
    <col min="5" max="5" width="16.28515625" customWidth="1"/>
    <col min="6" max="6" width="13.28515625" customWidth="1"/>
  </cols>
  <sheetData>
    <row r="1" spans="1:6" ht="18" x14ac:dyDescent="0.25">
      <c r="B1" s="202" t="s">
        <v>73</v>
      </c>
      <c r="C1" s="203"/>
      <c r="D1" s="2" t="s">
        <v>36</v>
      </c>
      <c r="E1" s="1"/>
    </row>
    <row r="2" spans="1:6" ht="14.45" customHeight="1" x14ac:dyDescent="0.25">
      <c r="A2" s="48"/>
      <c r="B2" s="202"/>
      <c r="C2" s="203"/>
      <c r="D2" s="5" t="s">
        <v>6</v>
      </c>
      <c r="E2" s="5" t="s">
        <v>4</v>
      </c>
      <c r="F2" s="23"/>
    </row>
    <row r="3" spans="1:6" x14ac:dyDescent="0.25">
      <c r="A3" s="145">
        <v>1</v>
      </c>
      <c r="B3" s="59" t="s">
        <v>650</v>
      </c>
      <c r="C3" s="59" t="s">
        <v>651</v>
      </c>
      <c r="D3" s="46">
        <v>6308.4</v>
      </c>
      <c r="E3" s="46">
        <v>1122</v>
      </c>
      <c r="F3" s="87" t="s">
        <v>243</v>
      </c>
    </row>
    <row r="4" spans="1:6" x14ac:dyDescent="0.25">
      <c r="A4" s="141">
        <v>2</v>
      </c>
      <c r="B4" s="168" t="s">
        <v>652</v>
      </c>
      <c r="C4" s="57" t="s">
        <v>653</v>
      </c>
      <c r="D4" s="74">
        <v>3309.7</v>
      </c>
      <c r="E4" s="74">
        <v>591</v>
      </c>
      <c r="F4" s="87" t="s">
        <v>243</v>
      </c>
    </row>
    <row r="5" spans="1:6" x14ac:dyDescent="0.25">
      <c r="A5" s="145">
        <v>3</v>
      </c>
      <c r="B5" s="57" t="s">
        <v>654</v>
      </c>
      <c r="C5" s="57" t="s">
        <v>655</v>
      </c>
      <c r="D5" s="74">
        <v>1187.4000000000001</v>
      </c>
      <c r="E5" s="74">
        <v>219</v>
      </c>
      <c r="F5" s="87">
        <v>44897</v>
      </c>
    </row>
    <row r="6" spans="1:6" x14ac:dyDescent="0.25">
      <c r="A6" s="141">
        <v>4</v>
      </c>
      <c r="B6" s="57" t="s">
        <v>656</v>
      </c>
      <c r="C6" s="57" t="s">
        <v>657</v>
      </c>
      <c r="D6" s="74">
        <v>1072.4100000000001</v>
      </c>
      <c r="E6" s="74">
        <v>216</v>
      </c>
      <c r="F6" s="87" t="s">
        <v>413</v>
      </c>
    </row>
    <row r="7" spans="1:6" x14ac:dyDescent="0.25">
      <c r="A7" s="145">
        <v>5</v>
      </c>
      <c r="B7" s="57" t="s">
        <v>658</v>
      </c>
      <c r="C7" s="57" t="s">
        <v>659</v>
      </c>
      <c r="D7" s="74">
        <v>1030.8</v>
      </c>
      <c r="E7" s="74">
        <v>276</v>
      </c>
      <c r="F7" s="87" t="s">
        <v>676</v>
      </c>
    </row>
    <row r="8" spans="1:6" x14ac:dyDescent="0.25">
      <c r="A8" s="141">
        <v>6</v>
      </c>
      <c r="B8" s="57" t="s">
        <v>660</v>
      </c>
      <c r="C8" s="57" t="s">
        <v>661</v>
      </c>
      <c r="D8" s="74">
        <v>854</v>
      </c>
      <c r="E8" s="74">
        <v>207</v>
      </c>
      <c r="F8" s="87" t="s">
        <v>677</v>
      </c>
    </row>
    <row r="9" spans="1:6" x14ac:dyDescent="0.25">
      <c r="A9" s="142">
        <v>7</v>
      </c>
      <c r="B9" s="124" t="s">
        <v>662</v>
      </c>
      <c r="C9" s="169" t="s">
        <v>663</v>
      </c>
      <c r="D9" s="74">
        <v>453.35</v>
      </c>
      <c r="E9" s="74">
        <v>107</v>
      </c>
      <c r="F9" s="127" t="s">
        <v>677</v>
      </c>
    </row>
    <row r="10" spans="1:6" x14ac:dyDescent="0.25">
      <c r="A10" s="141">
        <v>8</v>
      </c>
      <c r="B10" s="59" t="s">
        <v>664</v>
      </c>
      <c r="C10" s="59" t="s">
        <v>665</v>
      </c>
      <c r="D10" s="74">
        <v>440.55</v>
      </c>
      <c r="E10" s="74">
        <v>89</v>
      </c>
      <c r="F10" s="87" t="s">
        <v>677</v>
      </c>
    </row>
    <row r="11" spans="1:6" x14ac:dyDescent="0.25">
      <c r="A11" s="145">
        <v>9</v>
      </c>
      <c r="B11" s="59" t="s">
        <v>666</v>
      </c>
      <c r="C11" s="59" t="s">
        <v>667</v>
      </c>
      <c r="D11" s="74">
        <v>367.77</v>
      </c>
      <c r="E11" s="74">
        <v>89</v>
      </c>
      <c r="F11" s="87" t="s">
        <v>677</v>
      </c>
    </row>
    <row r="12" spans="1:6" x14ac:dyDescent="0.25">
      <c r="A12" s="141">
        <v>10</v>
      </c>
      <c r="B12" s="7" t="s">
        <v>668</v>
      </c>
      <c r="C12" s="7" t="s">
        <v>669</v>
      </c>
      <c r="D12" s="33">
        <v>364.53</v>
      </c>
      <c r="E12" s="33">
        <v>80</v>
      </c>
      <c r="F12" s="10" t="s">
        <v>677</v>
      </c>
    </row>
    <row r="13" spans="1:6" x14ac:dyDescent="0.25">
      <c r="A13" s="145">
        <v>11</v>
      </c>
      <c r="B13" s="7" t="s">
        <v>670</v>
      </c>
      <c r="C13" s="7" t="s">
        <v>671</v>
      </c>
      <c r="D13" s="33">
        <v>247</v>
      </c>
      <c r="E13" s="33">
        <v>57</v>
      </c>
      <c r="F13" s="10" t="s">
        <v>677</v>
      </c>
    </row>
    <row r="14" spans="1:6" x14ac:dyDescent="0.25">
      <c r="A14" s="141">
        <v>12</v>
      </c>
      <c r="B14" s="7" t="s">
        <v>672</v>
      </c>
      <c r="C14" s="7" t="s">
        <v>673</v>
      </c>
      <c r="D14" s="33">
        <v>219.5</v>
      </c>
      <c r="E14" s="33">
        <v>56</v>
      </c>
      <c r="F14" s="10" t="s">
        <v>678</v>
      </c>
    </row>
    <row r="15" spans="1:6" x14ac:dyDescent="0.25">
      <c r="A15" s="145">
        <v>13</v>
      </c>
      <c r="B15" s="7" t="s">
        <v>674</v>
      </c>
      <c r="C15" s="7" t="s">
        <v>675</v>
      </c>
      <c r="D15" s="32">
        <v>94.7</v>
      </c>
      <c r="E15" s="32">
        <v>29</v>
      </c>
      <c r="F15" s="10" t="s">
        <v>677</v>
      </c>
    </row>
    <row r="16" spans="1:6" x14ac:dyDescent="0.25">
      <c r="A16" s="41"/>
      <c r="B16" s="23"/>
      <c r="C16" s="23"/>
      <c r="D16" s="81">
        <f>SUM(D3:D15)</f>
        <v>15950.109999999999</v>
      </c>
      <c r="E16" s="81">
        <f>SUM(E3:E15)</f>
        <v>3138</v>
      </c>
      <c r="F16" s="23"/>
    </row>
    <row r="17" spans="1:6" ht="18" x14ac:dyDescent="0.25">
      <c r="A17" s="129"/>
      <c r="B17" s="200"/>
      <c r="C17" s="200"/>
      <c r="D17" s="201"/>
      <c r="E17" s="201"/>
    </row>
    <row r="18" spans="1:6" x14ac:dyDescent="0.25">
      <c r="A18" s="41"/>
      <c r="B18" s="130"/>
      <c r="C18" s="130"/>
      <c r="D18" s="131"/>
      <c r="E18" s="131"/>
    </row>
    <row r="19" spans="1:6" x14ac:dyDescent="0.25">
      <c r="A19" s="125"/>
      <c r="B19" s="122"/>
      <c r="C19" s="122"/>
      <c r="D19" s="132"/>
      <c r="E19" s="132"/>
      <c r="F19" s="133"/>
    </row>
    <row r="20" spans="1:6" x14ac:dyDescent="0.25">
      <c r="A20" s="125"/>
      <c r="B20" s="122"/>
      <c r="C20" s="122"/>
      <c r="D20" s="132"/>
      <c r="E20" s="132"/>
      <c r="F20" s="133"/>
    </row>
    <row r="21" spans="1:6" x14ac:dyDescent="0.25">
      <c r="D21" s="80"/>
      <c r="E21" s="80"/>
    </row>
  </sheetData>
  <mergeCells count="4">
    <mergeCell ref="B17:C17"/>
    <mergeCell ref="D17:E17"/>
    <mergeCell ref="B2:C2"/>
    <mergeCell ref="B1:C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N170"/>
  <sheetViews>
    <sheetView tabSelected="1" topLeftCell="A86" zoomScale="85" zoomScaleNormal="85" workbookViewId="0">
      <selection activeCell="I110" sqref="I110"/>
    </sheetView>
  </sheetViews>
  <sheetFormatPr defaultColWidth="11.42578125" defaultRowHeight="15" x14ac:dyDescent="0.25"/>
  <cols>
    <col min="1" max="1" width="5.28515625" style="146" customWidth="1"/>
    <col min="2" max="3" width="34.28515625" bestFit="1" customWidth="1"/>
    <col min="4" max="4" width="14.7109375" customWidth="1"/>
    <col min="5" max="5" width="10.7109375" customWidth="1"/>
    <col min="6" max="6" width="14.85546875" customWidth="1"/>
    <col min="7" max="7" width="13.7109375" customWidth="1"/>
    <col min="256" max="256" width="5.28515625" customWidth="1"/>
    <col min="257" max="257" width="30.28515625" bestFit="1" customWidth="1"/>
    <col min="258" max="259" width="10.7109375" customWidth="1"/>
    <col min="260" max="260" width="10.42578125" customWidth="1"/>
    <col min="261" max="261" width="3.42578125" customWidth="1"/>
    <col min="512" max="512" width="5.28515625" customWidth="1"/>
    <col min="513" max="513" width="30.28515625" bestFit="1" customWidth="1"/>
    <col min="514" max="515" width="10.7109375" customWidth="1"/>
    <col min="516" max="516" width="10.42578125" customWidth="1"/>
    <col min="517" max="517" width="3.42578125" customWidth="1"/>
    <col min="768" max="768" width="5.28515625" customWidth="1"/>
    <col min="769" max="769" width="30.28515625" bestFit="1" customWidth="1"/>
    <col min="770" max="771" width="10.7109375" customWidth="1"/>
    <col min="772" max="772" width="10.42578125" customWidth="1"/>
    <col min="773" max="773" width="3.42578125" customWidth="1"/>
    <col min="1024" max="1024" width="5.28515625" customWidth="1"/>
    <col min="1025" max="1025" width="30.28515625" bestFit="1" customWidth="1"/>
    <col min="1026" max="1027" width="10.7109375" customWidth="1"/>
    <col min="1028" max="1028" width="10.42578125" customWidth="1"/>
    <col min="1029" max="1029" width="3.42578125" customWidth="1"/>
    <col min="1280" max="1280" width="5.28515625" customWidth="1"/>
    <col min="1281" max="1281" width="30.28515625" bestFit="1" customWidth="1"/>
    <col min="1282" max="1283" width="10.7109375" customWidth="1"/>
    <col min="1284" max="1284" width="10.42578125" customWidth="1"/>
    <col min="1285" max="1285" width="3.42578125" customWidth="1"/>
    <col min="1536" max="1536" width="5.28515625" customWidth="1"/>
    <col min="1537" max="1537" width="30.28515625" bestFit="1" customWidth="1"/>
    <col min="1538" max="1539" width="10.7109375" customWidth="1"/>
    <col min="1540" max="1540" width="10.42578125" customWidth="1"/>
    <col min="1541" max="1541" width="3.42578125" customWidth="1"/>
    <col min="1792" max="1792" width="5.28515625" customWidth="1"/>
    <col min="1793" max="1793" width="30.28515625" bestFit="1" customWidth="1"/>
    <col min="1794" max="1795" width="10.7109375" customWidth="1"/>
    <col min="1796" max="1796" width="10.42578125" customWidth="1"/>
    <col min="1797" max="1797" width="3.42578125" customWidth="1"/>
    <col min="2048" max="2048" width="5.28515625" customWidth="1"/>
    <col min="2049" max="2049" width="30.28515625" bestFit="1" customWidth="1"/>
    <col min="2050" max="2051" width="10.7109375" customWidth="1"/>
    <col min="2052" max="2052" width="10.42578125" customWidth="1"/>
    <col min="2053" max="2053" width="3.42578125" customWidth="1"/>
    <col min="2304" max="2304" width="5.28515625" customWidth="1"/>
    <col min="2305" max="2305" width="30.28515625" bestFit="1" customWidth="1"/>
    <col min="2306" max="2307" width="10.7109375" customWidth="1"/>
    <col min="2308" max="2308" width="10.42578125" customWidth="1"/>
    <col min="2309" max="2309" width="3.42578125" customWidth="1"/>
    <col min="2560" max="2560" width="5.28515625" customWidth="1"/>
    <col min="2561" max="2561" width="30.28515625" bestFit="1" customWidth="1"/>
    <col min="2562" max="2563" width="10.7109375" customWidth="1"/>
    <col min="2564" max="2564" width="10.42578125" customWidth="1"/>
    <col min="2565" max="2565" width="3.42578125" customWidth="1"/>
    <col min="2816" max="2816" width="5.28515625" customWidth="1"/>
    <col min="2817" max="2817" width="30.28515625" bestFit="1" customWidth="1"/>
    <col min="2818" max="2819" width="10.7109375" customWidth="1"/>
    <col min="2820" max="2820" width="10.42578125" customWidth="1"/>
    <col min="2821" max="2821" width="3.42578125" customWidth="1"/>
    <col min="3072" max="3072" width="5.28515625" customWidth="1"/>
    <col min="3073" max="3073" width="30.28515625" bestFit="1" customWidth="1"/>
    <col min="3074" max="3075" width="10.7109375" customWidth="1"/>
    <col min="3076" max="3076" width="10.42578125" customWidth="1"/>
    <col min="3077" max="3077" width="3.42578125" customWidth="1"/>
    <col min="3328" max="3328" width="5.28515625" customWidth="1"/>
    <col min="3329" max="3329" width="30.28515625" bestFit="1" customWidth="1"/>
    <col min="3330" max="3331" width="10.7109375" customWidth="1"/>
    <col min="3332" max="3332" width="10.42578125" customWidth="1"/>
    <col min="3333" max="3333" width="3.42578125" customWidth="1"/>
    <col min="3584" max="3584" width="5.28515625" customWidth="1"/>
    <col min="3585" max="3585" width="30.28515625" bestFit="1" customWidth="1"/>
    <col min="3586" max="3587" width="10.7109375" customWidth="1"/>
    <col min="3588" max="3588" width="10.42578125" customWidth="1"/>
    <col min="3589" max="3589" width="3.42578125" customWidth="1"/>
    <col min="3840" max="3840" width="5.28515625" customWidth="1"/>
    <col min="3841" max="3841" width="30.28515625" bestFit="1" customWidth="1"/>
    <col min="3842" max="3843" width="10.7109375" customWidth="1"/>
    <col min="3844" max="3844" width="10.42578125" customWidth="1"/>
    <col min="3845" max="3845" width="3.42578125" customWidth="1"/>
    <col min="4096" max="4096" width="5.28515625" customWidth="1"/>
    <col min="4097" max="4097" width="30.28515625" bestFit="1" customWidth="1"/>
    <col min="4098" max="4099" width="10.7109375" customWidth="1"/>
    <col min="4100" max="4100" width="10.42578125" customWidth="1"/>
    <col min="4101" max="4101" width="3.42578125" customWidth="1"/>
    <col min="4352" max="4352" width="5.28515625" customWidth="1"/>
    <col min="4353" max="4353" width="30.28515625" bestFit="1" customWidth="1"/>
    <col min="4354" max="4355" width="10.7109375" customWidth="1"/>
    <col min="4356" max="4356" width="10.42578125" customWidth="1"/>
    <col min="4357" max="4357" width="3.42578125" customWidth="1"/>
    <col min="4608" max="4608" width="5.28515625" customWidth="1"/>
    <col min="4609" max="4609" width="30.28515625" bestFit="1" customWidth="1"/>
    <col min="4610" max="4611" width="10.7109375" customWidth="1"/>
    <col min="4612" max="4612" width="10.42578125" customWidth="1"/>
    <col min="4613" max="4613" width="3.42578125" customWidth="1"/>
    <col min="4864" max="4864" width="5.28515625" customWidth="1"/>
    <col min="4865" max="4865" width="30.28515625" bestFit="1" customWidth="1"/>
    <col min="4866" max="4867" width="10.7109375" customWidth="1"/>
    <col min="4868" max="4868" width="10.42578125" customWidth="1"/>
    <col min="4869" max="4869" width="3.42578125" customWidth="1"/>
    <col min="5120" max="5120" width="5.28515625" customWidth="1"/>
    <col min="5121" max="5121" width="30.28515625" bestFit="1" customWidth="1"/>
    <col min="5122" max="5123" width="10.7109375" customWidth="1"/>
    <col min="5124" max="5124" width="10.42578125" customWidth="1"/>
    <col min="5125" max="5125" width="3.42578125" customWidth="1"/>
    <col min="5376" max="5376" width="5.28515625" customWidth="1"/>
    <col min="5377" max="5377" width="30.28515625" bestFit="1" customWidth="1"/>
    <col min="5378" max="5379" width="10.7109375" customWidth="1"/>
    <col min="5380" max="5380" width="10.42578125" customWidth="1"/>
    <col min="5381" max="5381" width="3.42578125" customWidth="1"/>
    <col min="5632" max="5632" width="5.28515625" customWidth="1"/>
    <col min="5633" max="5633" width="30.28515625" bestFit="1" customWidth="1"/>
    <col min="5634" max="5635" width="10.7109375" customWidth="1"/>
    <col min="5636" max="5636" width="10.42578125" customWidth="1"/>
    <col min="5637" max="5637" width="3.42578125" customWidth="1"/>
    <col min="5888" max="5888" width="5.28515625" customWidth="1"/>
    <col min="5889" max="5889" width="30.28515625" bestFit="1" customWidth="1"/>
    <col min="5890" max="5891" width="10.7109375" customWidth="1"/>
    <col min="5892" max="5892" width="10.42578125" customWidth="1"/>
    <col min="5893" max="5893" width="3.42578125" customWidth="1"/>
    <col min="6144" max="6144" width="5.28515625" customWidth="1"/>
    <col min="6145" max="6145" width="30.28515625" bestFit="1" customWidth="1"/>
    <col min="6146" max="6147" width="10.7109375" customWidth="1"/>
    <col min="6148" max="6148" width="10.42578125" customWidth="1"/>
    <col min="6149" max="6149" width="3.42578125" customWidth="1"/>
    <col min="6400" max="6400" width="5.28515625" customWidth="1"/>
    <col min="6401" max="6401" width="30.28515625" bestFit="1" customWidth="1"/>
    <col min="6402" max="6403" width="10.7109375" customWidth="1"/>
    <col min="6404" max="6404" width="10.42578125" customWidth="1"/>
    <col min="6405" max="6405" width="3.42578125" customWidth="1"/>
    <col min="6656" max="6656" width="5.28515625" customWidth="1"/>
    <col min="6657" max="6657" width="30.28515625" bestFit="1" customWidth="1"/>
    <col min="6658" max="6659" width="10.7109375" customWidth="1"/>
    <col min="6660" max="6660" width="10.42578125" customWidth="1"/>
    <col min="6661" max="6661" width="3.42578125" customWidth="1"/>
    <col min="6912" max="6912" width="5.28515625" customWidth="1"/>
    <col min="6913" max="6913" width="30.28515625" bestFit="1" customWidth="1"/>
    <col min="6914" max="6915" width="10.7109375" customWidth="1"/>
    <col min="6916" max="6916" width="10.42578125" customWidth="1"/>
    <col min="6917" max="6917" width="3.42578125" customWidth="1"/>
    <col min="7168" max="7168" width="5.28515625" customWidth="1"/>
    <col min="7169" max="7169" width="30.28515625" bestFit="1" customWidth="1"/>
    <col min="7170" max="7171" width="10.7109375" customWidth="1"/>
    <col min="7172" max="7172" width="10.42578125" customWidth="1"/>
    <col min="7173" max="7173" width="3.42578125" customWidth="1"/>
    <col min="7424" max="7424" width="5.28515625" customWidth="1"/>
    <col min="7425" max="7425" width="30.28515625" bestFit="1" customWidth="1"/>
    <col min="7426" max="7427" width="10.7109375" customWidth="1"/>
    <col min="7428" max="7428" width="10.42578125" customWidth="1"/>
    <col min="7429" max="7429" width="3.42578125" customWidth="1"/>
    <col min="7680" max="7680" width="5.28515625" customWidth="1"/>
    <col min="7681" max="7681" width="30.28515625" bestFit="1" customWidth="1"/>
    <col min="7682" max="7683" width="10.7109375" customWidth="1"/>
    <col min="7684" max="7684" width="10.42578125" customWidth="1"/>
    <col min="7685" max="7685" width="3.42578125" customWidth="1"/>
    <col min="7936" max="7936" width="5.28515625" customWidth="1"/>
    <col min="7937" max="7937" width="30.28515625" bestFit="1" customWidth="1"/>
    <col min="7938" max="7939" width="10.7109375" customWidth="1"/>
    <col min="7940" max="7940" width="10.42578125" customWidth="1"/>
    <col min="7941" max="7941" width="3.42578125" customWidth="1"/>
    <col min="8192" max="8192" width="5.28515625" customWidth="1"/>
    <col min="8193" max="8193" width="30.28515625" bestFit="1" customWidth="1"/>
    <col min="8194" max="8195" width="10.7109375" customWidth="1"/>
    <col min="8196" max="8196" width="10.42578125" customWidth="1"/>
    <col min="8197" max="8197" width="3.42578125" customWidth="1"/>
    <col min="8448" max="8448" width="5.28515625" customWidth="1"/>
    <col min="8449" max="8449" width="30.28515625" bestFit="1" customWidth="1"/>
    <col min="8450" max="8451" width="10.7109375" customWidth="1"/>
    <col min="8452" max="8452" width="10.42578125" customWidth="1"/>
    <col min="8453" max="8453" width="3.42578125" customWidth="1"/>
    <col min="8704" max="8704" width="5.28515625" customWidth="1"/>
    <col min="8705" max="8705" width="30.28515625" bestFit="1" customWidth="1"/>
    <col min="8706" max="8707" width="10.7109375" customWidth="1"/>
    <col min="8708" max="8708" width="10.42578125" customWidth="1"/>
    <col min="8709" max="8709" width="3.42578125" customWidth="1"/>
    <col min="8960" max="8960" width="5.28515625" customWidth="1"/>
    <col min="8961" max="8961" width="30.28515625" bestFit="1" customWidth="1"/>
    <col min="8962" max="8963" width="10.7109375" customWidth="1"/>
    <col min="8964" max="8964" width="10.42578125" customWidth="1"/>
    <col min="8965" max="8965" width="3.42578125" customWidth="1"/>
    <col min="9216" max="9216" width="5.28515625" customWidth="1"/>
    <col min="9217" max="9217" width="30.28515625" bestFit="1" customWidth="1"/>
    <col min="9218" max="9219" width="10.7109375" customWidth="1"/>
    <col min="9220" max="9220" width="10.42578125" customWidth="1"/>
    <col min="9221" max="9221" width="3.42578125" customWidth="1"/>
    <col min="9472" max="9472" width="5.28515625" customWidth="1"/>
    <col min="9473" max="9473" width="30.28515625" bestFit="1" customWidth="1"/>
    <col min="9474" max="9475" width="10.7109375" customWidth="1"/>
    <col min="9476" max="9476" width="10.42578125" customWidth="1"/>
    <col min="9477" max="9477" width="3.42578125" customWidth="1"/>
    <col min="9728" max="9728" width="5.28515625" customWidth="1"/>
    <col min="9729" max="9729" width="30.28515625" bestFit="1" customWidth="1"/>
    <col min="9730" max="9731" width="10.7109375" customWidth="1"/>
    <col min="9732" max="9732" width="10.42578125" customWidth="1"/>
    <col min="9733" max="9733" width="3.42578125" customWidth="1"/>
    <col min="9984" max="9984" width="5.28515625" customWidth="1"/>
    <col min="9985" max="9985" width="30.28515625" bestFit="1" customWidth="1"/>
    <col min="9986" max="9987" width="10.7109375" customWidth="1"/>
    <col min="9988" max="9988" width="10.42578125" customWidth="1"/>
    <col min="9989" max="9989" width="3.42578125" customWidth="1"/>
    <col min="10240" max="10240" width="5.28515625" customWidth="1"/>
    <col min="10241" max="10241" width="30.28515625" bestFit="1" customWidth="1"/>
    <col min="10242" max="10243" width="10.7109375" customWidth="1"/>
    <col min="10244" max="10244" width="10.42578125" customWidth="1"/>
    <col min="10245" max="10245" width="3.42578125" customWidth="1"/>
    <col min="10496" max="10496" width="5.28515625" customWidth="1"/>
    <col min="10497" max="10497" width="30.28515625" bestFit="1" customWidth="1"/>
    <col min="10498" max="10499" width="10.7109375" customWidth="1"/>
    <col min="10500" max="10500" width="10.42578125" customWidth="1"/>
    <col min="10501" max="10501" width="3.42578125" customWidth="1"/>
    <col min="10752" max="10752" width="5.28515625" customWidth="1"/>
    <col min="10753" max="10753" width="30.28515625" bestFit="1" customWidth="1"/>
    <col min="10754" max="10755" width="10.7109375" customWidth="1"/>
    <col min="10756" max="10756" width="10.42578125" customWidth="1"/>
    <col min="10757" max="10757" width="3.42578125" customWidth="1"/>
    <col min="11008" max="11008" width="5.28515625" customWidth="1"/>
    <col min="11009" max="11009" width="30.28515625" bestFit="1" customWidth="1"/>
    <col min="11010" max="11011" width="10.7109375" customWidth="1"/>
    <col min="11012" max="11012" width="10.42578125" customWidth="1"/>
    <col min="11013" max="11013" width="3.42578125" customWidth="1"/>
    <col min="11264" max="11264" width="5.28515625" customWidth="1"/>
    <col min="11265" max="11265" width="30.28515625" bestFit="1" customWidth="1"/>
    <col min="11266" max="11267" width="10.7109375" customWidth="1"/>
    <col min="11268" max="11268" width="10.42578125" customWidth="1"/>
    <col min="11269" max="11269" width="3.42578125" customWidth="1"/>
    <col min="11520" max="11520" width="5.28515625" customWidth="1"/>
    <col min="11521" max="11521" width="30.28515625" bestFit="1" customWidth="1"/>
    <col min="11522" max="11523" width="10.7109375" customWidth="1"/>
    <col min="11524" max="11524" width="10.42578125" customWidth="1"/>
    <col min="11525" max="11525" width="3.42578125" customWidth="1"/>
    <col min="11776" max="11776" width="5.28515625" customWidth="1"/>
    <col min="11777" max="11777" width="30.28515625" bestFit="1" customWidth="1"/>
    <col min="11778" max="11779" width="10.7109375" customWidth="1"/>
    <col min="11780" max="11780" width="10.42578125" customWidth="1"/>
    <col min="11781" max="11781" width="3.42578125" customWidth="1"/>
    <col min="12032" max="12032" width="5.28515625" customWidth="1"/>
    <col min="12033" max="12033" width="30.28515625" bestFit="1" customWidth="1"/>
    <col min="12034" max="12035" width="10.7109375" customWidth="1"/>
    <col min="12036" max="12036" width="10.42578125" customWidth="1"/>
    <col min="12037" max="12037" width="3.42578125" customWidth="1"/>
    <col min="12288" max="12288" width="5.28515625" customWidth="1"/>
    <col min="12289" max="12289" width="30.28515625" bestFit="1" customWidth="1"/>
    <col min="12290" max="12291" width="10.7109375" customWidth="1"/>
    <col min="12292" max="12292" width="10.42578125" customWidth="1"/>
    <col min="12293" max="12293" width="3.42578125" customWidth="1"/>
    <col min="12544" max="12544" width="5.28515625" customWidth="1"/>
    <col min="12545" max="12545" width="30.28515625" bestFit="1" customWidth="1"/>
    <col min="12546" max="12547" width="10.7109375" customWidth="1"/>
    <col min="12548" max="12548" width="10.42578125" customWidth="1"/>
    <col min="12549" max="12549" width="3.42578125" customWidth="1"/>
    <col min="12800" max="12800" width="5.28515625" customWidth="1"/>
    <col min="12801" max="12801" width="30.28515625" bestFit="1" customWidth="1"/>
    <col min="12802" max="12803" width="10.7109375" customWidth="1"/>
    <col min="12804" max="12804" width="10.42578125" customWidth="1"/>
    <col min="12805" max="12805" width="3.42578125" customWidth="1"/>
    <col min="13056" max="13056" width="5.28515625" customWidth="1"/>
    <col min="13057" max="13057" width="30.28515625" bestFit="1" customWidth="1"/>
    <col min="13058" max="13059" width="10.7109375" customWidth="1"/>
    <col min="13060" max="13060" width="10.42578125" customWidth="1"/>
    <col min="13061" max="13061" width="3.42578125" customWidth="1"/>
    <col min="13312" max="13312" width="5.28515625" customWidth="1"/>
    <col min="13313" max="13313" width="30.28515625" bestFit="1" customWidth="1"/>
    <col min="13314" max="13315" width="10.7109375" customWidth="1"/>
    <col min="13316" max="13316" width="10.42578125" customWidth="1"/>
    <col min="13317" max="13317" width="3.42578125" customWidth="1"/>
    <col min="13568" max="13568" width="5.28515625" customWidth="1"/>
    <col min="13569" max="13569" width="30.28515625" bestFit="1" customWidth="1"/>
    <col min="13570" max="13571" width="10.7109375" customWidth="1"/>
    <col min="13572" max="13572" width="10.42578125" customWidth="1"/>
    <col min="13573" max="13573" width="3.42578125" customWidth="1"/>
    <col min="13824" max="13824" width="5.28515625" customWidth="1"/>
    <col min="13825" max="13825" width="30.28515625" bestFit="1" customWidth="1"/>
    <col min="13826" max="13827" width="10.7109375" customWidth="1"/>
    <col min="13828" max="13828" width="10.42578125" customWidth="1"/>
    <col min="13829" max="13829" width="3.42578125" customWidth="1"/>
    <col min="14080" max="14080" width="5.28515625" customWidth="1"/>
    <col min="14081" max="14081" width="30.28515625" bestFit="1" customWidth="1"/>
    <col min="14082" max="14083" width="10.7109375" customWidth="1"/>
    <col min="14084" max="14084" width="10.42578125" customWidth="1"/>
    <col min="14085" max="14085" width="3.42578125" customWidth="1"/>
    <col min="14336" max="14336" width="5.28515625" customWidth="1"/>
    <col min="14337" max="14337" width="30.28515625" bestFit="1" customWidth="1"/>
    <col min="14338" max="14339" width="10.7109375" customWidth="1"/>
    <col min="14340" max="14340" width="10.42578125" customWidth="1"/>
    <col min="14341" max="14341" width="3.42578125" customWidth="1"/>
    <col min="14592" max="14592" width="5.28515625" customWidth="1"/>
    <col min="14593" max="14593" width="30.28515625" bestFit="1" customWidth="1"/>
    <col min="14594" max="14595" width="10.7109375" customWidth="1"/>
    <col min="14596" max="14596" width="10.42578125" customWidth="1"/>
    <col min="14597" max="14597" width="3.42578125" customWidth="1"/>
    <col min="14848" max="14848" width="5.28515625" customWidth="1"/>
    <col min="14849" max="14849" width="30.28515625" bestFit="1" customWidth="1"/>
    <col min="14850" max="14851" width="10.7109375" customWidth="1"/>
    <col min="14852" max="14852" width="10.42578125" customWidth="1"/>
    <col min="14853" max="14853" width="3.42578125" customWidth="1"/>
    <col min="15104" max="15104" width="5.28515625" customWidth="1"/>
    <col min="15105" max="15105" width="30.28515625" bestFit="1" customWidth="1"/>
    <col min="15106" max="15107" width="10.7109375" customWidth="1"/>
    <col min="15108" max="15108" width="10.42578125" customWidth="1"/>
    <col min="15109" max="15109" width="3.42578125" customWidth="1"/>
    <col min="15360" max="15360" width="5.28515625" customWidth="1"/>
    <col min="15361" max="15361" width="30.28515625" bestFit="1" customWidth="1"/>
    <col min="15362" max="15363" width="10.7109375" customWidth="1"/>
    <col min="15364" max="15364" width="10.42578125" customWidth="1"/>
    <col min="15365" max="15365" width="3.42578125" customWidth="1"/>
    <col min="15616" max="15616" width="5.28515625" customWidth="1"/>
    <col min="15617" max="15617" width="30.28515625" bestFit="1" customWidth="1"/>
    <col min="15618" max="15619" width="10.7109375" customWidth="1"/>
    <col min="15620" max="15620" width="10.42578125" customWidth="1"/>
    <col min="15621" max="15621" width="3.42578125" customWidth="1"/>
    <col min="15872" max="15872" width="5.28515625" customWidth="1"/>
    <col min="15873" max="15873" width="30.28515625" bestFit="1" customWidth="1"/>
    <col min="15874" max="15875" width="10.7109375" customWidth="1"/>
    <col min="15876" max="15876" width="10.42578125" customWidth="1"/>
    <col min="15877" max="15877" width="3.42578125" customWidth="1"/>
    <col min="16128" max="16128" width="5.28515625" customWidth="1"/>
    <col min="16129" max="16129" width="30.28515625" bestFit="1" customWidth="1"/>
    <col min="16130" max="16131" width="10.7109375" customWidth="1"/>
    <col min="16132" max="16132" width="10.42578125" customWidth="1"/>
    <col min="16133" max="16133" width="3.42578125" customWidth="1"/>
  </cols>
  <sheetData>
    <row r="2" spans="1:6" ht="14.45" customHeight="1" x14ac:dyDescent="0.25">
      <c r="A2" s="144"/>
      <c r="B2" s="202" t="s">
        <v>185</v>
      </c>
      <c r="C2" s="203"/>
      <c r="D2" s="184" t="s">
        <v>36</v>
      </c>
      <c r="E2" s="185"/>
      <c r="F2" s="23"/>
    </row>
    <row r="3" spans="1:6" ht="14.45" customHeight="1" x14ac:dyDescent="0.25">
      <c r="A3" s="49"/>
      <c r="B3" s="65"/>
      <c r="C3" s="57"/>
      <c r="D3" s="5" t="s">
        <v>6</v>
      </c>
      <c r="E3" s="5" t="s">
        <v>4</v>
      </c>
      <c r="F3" s="23"/>
    </row>
    <row r="4" spans="1:6" ht="14.45" customHeight="1" x14ac:dyDescent="0.25">
      <c r="A4" s="145">
        <v>1</v>
      </c>
      <c r="B4" s="57" t="s">
        <v>495</v>
      </c>
      <c r="C4" s="57" t="s">
        <v>495</v>
      </c>
      <c r="D4" s="88">
        <v>988254.99</v>
      </c>
      <c r="E4" s="88">
        <v>141651</v>
      </c>
      <c r="F4" s="87" t="s">
        <v>242</v>
      </c>
    </row>
    <row r="5" spans="1:6" ht="14.45" customHeight="1" x14ac:dyDescent="0.25">
      <c r="D5" s="47">
        <f>SUM(D4:D4)</f>
        <v>988254.99</v>
      </c>
      <c r="E5" s="47">
        <f>SUM(E4:E4)</f>
        <v>141651</v>
      </c>
    </row>
    <row r="6" spans="1:6" ht="14.45" customHeight="1" x14ac:dyDescent="0.25">
      <c r="D6" s="80"/>
      <c r="E6" s="80"/>
    </row>
    <row r="7" spans="1:6" ht="14.45" customHeight="1" x14ac:dyDescent="0.25">
      <c r="D7" s="80"/>
      <c r="E7" s="80"/>
    </row>
    <row r="8" spans="1:6" ht="14.45" customHeight="1" x14ac:dyDescent="0.25">
      <c r="A8" s="144"/>
      <c r="B8" s="184" t="s">
        <v>128</v>
      </c>
      <c r="C8" s="185"/>
      <c r="D8" s="184" t="s">
        <v>36</v>
      </c>
      <c r="E8" s="185"/>
      <c r="F8" s="23"/>
    </row>
    <row r="9" spans="1:6" ht="14.45" customHeight="1" x14ac:dyDescent="0.25">
      <c r="A9" s="49"/>
      <c r="B9" s="65"/>
      <c r="C9" s="57"/>
      <c r="D9" s="5" t="s">
        <v>6</v>
      </c>
      <c r="E9" s="5" t="s">
        <v>4</v>
      </c>
      <c r="F9" s="23"/>
    </row>
    <row r="10" spans="1:6" s="23" customFormat="1" ht="14.45" customHeight="1" x14ac:dyDescent="0.2">
      <c r="A10" s="147">
        <v>1</v>
      </c>
      <c r="B10" s="120" t="s">
        <v>126</v>
      </c>
      <c r="C10" s="120" t="s">
        <v>126</v>
      </c>
      <c r="D10" s="46">
        <v>584644</v>
      </c>
      <c r="E10" s="46">
        <v>82080</v>
      </c>
      <c r="F10" s="85" t="s">
        <v>123</v>
      </c>
    </row>
    <row r="11" spans="1:6" s="23" customFormat="1" ht="14.45" customHeight="1" x14ac:dyDescent="0.2">
      <c r="A11" s="41"/>
      <c r="D11" s="79">
        <f>SUM(D10:D10)</f>
        <v>584644</v>
      </c>
      <c r="E11" s="79">
        <f>SUM(E10:E10)</f>
        <v>82080</v>
      </c>
    </row>
    <row r="12" spans="1:6" s="23" customFormat="1" ht="14.45" customHeight="1" x14ac:dyDescent="0.2">
      <c r="A12" s="41"/>
      <c r="D12" s="78"/>
      <c r="E12" s="78"/>
    </row>
    <row r="13" spans="1:6" s="23" customFormat="1" ht="14.45" customHeight="1" x14ac:dyDescent="0.2">
      <c r="A13" s="41"/>
      <c r="C13" s="138"/>
      <c r="D13" s="139"/>
      <c r="E13" s="139"/>
    </row>
    <row r="14" spans="1:6" s="23" customFormat="1" ht="14.45" customHeight="1" x14ac:dyDescent="0.25">
      <c r="A14" s="144"/>
      <c r="B14" s="202" t="s">
        <v>178</v>
      </c>
      <c r="C14" s="206"/>
      <c r="D14" s="184" t="s">
        <v>36</v>
      </c>
      <c r="E14" s="185"/>
    </row>
    <row r="15" spans="1:6" s="23" customFormat="1" ht="14.45" customHeight="1" x14ac:dyDescent="0.2">
      <c r="A15" s="49"/>
      <c r="B15" s="65"/>
      <c r="C15" s="57"/>
      <c r="D15" s="5" t="s">
        <v>6</v>
      </c>
      <c r="E15" s="5" t="s">
        <v>4</v>
      </c>
    </row>
    <row r="16" spans="1:6" s="23" customFormat="1" ht="14.45" customHeight="1" x14ac:dyDescent="0.2">
      <c r="A16" s="147">
        <v>1</v>
      </c>
      <c r="B16" s="66" t="s">
        <v>556</v>
      </c>
      <c r="C16" s="66" t="s">
        <v>556</v>
      </c>
      <c r="D16" s="74">
        <v>313120.62</v>
      </c>
      <c r="E16" s="74">
        <v>48658</v>
      </c>
      <c r="F16" s="85" t="s">
        <v>239</v>
      </c>
    </row>
    <row r="17" spans="1:6" ht="14.45" customHeight="1" x14ac:dyDescent="0.25">
      <c r="A17" s="41"/>
      <c r="B17" s="23"/>
      <c r="C17" s="23"/>
      <c r="D17" s="79">
        <f>SUM(D16:D16)</f>
        <v>313120.62</v>
      </c>
      <c r="E17" s="79">
        <f>SUM(E16:E16)</f>
        <v>48658</v>
      </c>
      <c r="F17" s="23"/>
    </row>
    <row r="18" spans="1:6" ht="14.45" customHeight="1" x14ac:dyDescent="0.25">
      <c r="A18" s="41"/>
      <c r="B18" s="23"/>
      <c r="C18" s="23"/>
      <c r="D18" s="78"/>
      <c r="E18" s="78"/>
      <c r="F18" s="23"/>
    </row>
    <row r="19" spans="1:6" ht="14.45" customHeight="1" x14ac:dyDescent="0.25">
      <c r="A19" s="41"/>
      <c r="B19" s="23"/>
      <c r="C19" s="138"/>
      <c r="D19" s="139"/>
      <c r="E19" s="139"/>
      <c r="F19" s="23"/>
    </row>
    <row r="20" spans="1:6" s="23" customFormat="1" ht="14.45" customHeight="1" x14ac:dyDescent="0.25">
      <c r="A20" s="148"/>
      <c r="B20" s="202" t="s">
        <v>181</v>
      </c>
      <c r="C20" s="206"/>
      <c r="D20" s="188" t="s">
        <v>36</v>
      </c>
      <c r="E20" s="189"/>
      <c r="F20" s="140"/>
    </row>
    <row r="21" spans="1:6" s="23" customFormat="1" ht="14.45" customHeight="1" x14ac:dyDescent="0.2">
      <c r="A21" s="49"/>
      <c r="B21" s="4"/>
      <c r="C21" s="4"/>
      <c r="D21" s="55" t="s">
        <v>6</v>
      </c>
      <c r="E21" s="55" t="s">
        <v>4</v>
      </c>
    </row>
    <row r="22" spans="1:6" s="23" customFormat="1" ht="14.45" customHeight="1" x14ac:dyDescent="0.2">
      <c r="A22" s="149">
        <v>1</v>
      </c>
      <c r="B22" s="60" t="s">
        <v>557</v>
      </c>
      <c r="C22" s="60" t="s">
        <v>557</v>
      </c>
      <c r="D22" s="8">
        <v>204404.83</v>
      </c>
      <c r="E22" s="8">
        <v>31926</v>
      </c>
      <c r="F22" s="82" t="s">
        <v>559</v>
      </c>
    </row>
    <row r="23" spans="1:6" s="23" customFormat="1" ht="14.45" customHeight="1" x14ac:dyDescent="0.2">
      <c r="A23" s="150"/>
      <c r="B23" s="121"/>
      <c r="C23" s="122"/>
      <c r="D23" s="79">
        <f>SUM(D22:D22)</f>
        <v>204404.83</v>
      </c>
      <c r="E23" s="79">
        <f>SUM(E22:E22)</f>
        <v>31926</v>
      </c>
      <c r="F23" s="76"/>
    </row>
    <row r="24" spans="1:6" s="23" customFormat="1" ht="14.45" customHeight="1" x14ac:dyDescent="0.2">
      <c r="A24" s="41"/>
      <c r="D24" s="78"/>
      <c r="E24" s="78"/>
    </row>
    <row r="25" spans="1:6" s="23" customFormat="1" ht="14.45" customHeight="1" x14ac:dyDescent="0.2">
      <c r="A25" s="41"/>
      <c r="C25" s="138"/>
      <c r="D25" s="139"/>
      <c r="E25" s="139"/>
    </row>
    <row r="26" spans="1:6" ht="14.45" customHeight="1" x14ac:dyDescent="0.25">
      <c r="A26" s="148"/>
      <c r="B26" s="204" t="s">
        <v>58</v>
      </c>
      <c r="C26" s="207"/>
      <c r="D26" s="192" t="s">
        <v>36</v>
      </c>
      <c r="E26" s="193"/>
      <c r="F26" s="23"/>
    </row>
    <row r="27" spans="1:6" s="23" customFormat="1" ht="14.45" customHeight="1" x14ac:dyDescent="0.2">
      <c r="A27" s="49"/>
      <c r="B27" s="4"/>
      <c r="C27" s="4"/>
      <c r="D27" s="55" t="s">
        <v>6</v>
      </c>
      <c r="E27" s="55" t="s">
        <v>4</v>
      </c>
    </row>
    <row r="28" spans="1:6" s="23" customFormat="1" ht="14.45" customHeight="1" x14ac:dyDescent="0.2">
      <c r="A28" s="149">
        <v>1</v>
      </c>
      <c r="B28" s="60" t="s">
        <v>558</v>
      </c>
      <c r="C28" s="60" t="s">
        <v>558</v>
      </c>
      <c r="D28" s="8">
        <v>120691.34</v>
      </c>
      <c r="E28" s="8">
        <v>17698</v>
      </c>
      <c r="F28" s="82" t="s">
        <v>559</v>
      </c>
    </row>
    <row r="29" spans="1:6" s="23" customFormat="1" ht="14.45" customHeight="1" x14ac:dyDescent="0.2">
      <c r="A29" s="150"/>
      <c r="B29" s="121"/>
      <c r="C29" s="122"/>
      <c r="D29" s="58">
        <f>SUM(D28:D28)</f>
        <v>120691.34</v>
      </c>
      <c r="E29" s="58">
        <f>SUM(E28:E28)</f>
        <v>17698</v>
      </c>
      <c r="F29" s="76"/>
    </row>
    <row r="30" spans="1:6" s="23" customFormat="1" ht="14.45" customHeight="1" x14ac:dyDescent="0.2">
      <c r="A30" s="150"/>
      <c r="B30" s="121"/>
      <c r="C30" s="122"/>
      <c r="D30" s="143"/>
      <c r="E30" s="143"/>
      <c r="F30" s="76"/>
    </row>
    <row r="31" spans="1:6" s="23" customFormat="1" ht="14.45" customHeight="1" x14ac:dyDescent="0.2">
      <c r="A31" s="150"/>
      <c r="B31" s="121"/>
      <c r="C31" s="122"/>
      <c r="D31" s="139"/>
      <c r="E31" s="139"/>
      <c r="F31" s="76"/>
    </row>
    <row r="32" spans="1:6" s="23" customFormat="1" ht="14.45" customHeight="1" x14ac:dyDescent="0.25">
      <c r="A32" s="148"/>
      <c r="B32" s="204" t="s">
        <v>172</v>
      </c>
      <c r="C32" s="204"/>
      <c r="D32" s="184" t="s">
        <v>36</v>
      </c>
      <c r="E32" s="185"/>
    </row>
    <row r="33" spans="1:10" s="23" customFormat="1" ht="14.45" customHeight="1" x14ac:dyDescent="0.2">
      <c r="A33" s="49"/>
      <c r="B33" s="4"/>
      <c r="C33" s="4"/>
      <c r="D33" s="55" t="s">
        <v>6</v>
      </c>
      <c r="E33" s="55" t="s">
        <v>4</v>
      </c>
    </row>
    <row r="34" spans="1:10" s="23" customFormat="1" ht="14.45" customHeight="1" x14ac:dyDescent="0.2">
      <c r="A34" s="149">
        <v>1</v>
      </c>
      <c r="B34" s="60" t="s">
        <v>646</v>
      </c>
      <c r="C34" s="7" t="s">
        <v>647</v>
      </c>
      <c r="D34" s="8">
        <v>47378.28</v>
      </c>
      <c r="E34" s="8">
        <v>8927</v>
      </c>
      <c r="F34" s="84" t="s">
        <v>360</v>
      </c>
    </row>
    <row r="35" spans="1:10" s="23" customFormat="1" ht="14.45" customHeight="1" x14ac:dyDescent="0.2">
      <c r="A35" s="149">
        <v>2</v>
      </c>
      <c r="B35" s="60" t="s">
        <v>648</v>
      </c>
      <c r="C35" s="7" t="s">
        <v>649</v>
      </c>
      <c r="D35" s="8">
        <v>34385.93</v>
      </c>
      <c r="E35" s="8">
        <v>7301</v>
      </c>
      <c r="F35" s="84" t="s">
        <v>410</v>
      </c>
    </row>
    <row r="36" spans="1:10" ht="14.45" customHeight="1" x14ac:dyDescent="0.25">
      <c r="A36" s="150"/>
      <c r="B36" s="121"/>
      <c r="C36" s="122"/>
      <c r="D36" s="58">
        <f>SUM(D34:D35)</f>
        <v>81764.209999999992</v>
      </c>
      <c r="E36" s="58">
        <f>SUM(E34:E35)</f>
        <v>16228</v>
      </c>
      <c r="F36" s="76"/>
    </row>
    <row r="37" spans="1:10" ht="14.45" customHeight="1" x14ac:dyDescent="0.25">
      <c r="A37" s="150"/>
      <c r="B37" s="121"/>
      <c r="C37" s="122"/>
      <c r="D37" s="78"/>
      <c r="E37" s="143"/>
      <c r="F37" s="76"/>
    </row>
    <row r="38" spans="1:10" ht="14.45" customHeight="1" x14ac:dyDescent="0.25">
      <c r="A38" s="150"/>
      <c r="B38" s="121"/>
      <c r="C38" s="122"/>
      <c r="D38" s="139"/>
      <c r="E38" s="139"/>
      <c r="F38" s="76"/>
    </row>
    <row r="39" spans="1:10" s="23" customFormat="1" ht="14.45" customHeight="1" x14ac:dyDescent="0.25">
      <c r="A39" s="148"/>
      <c r="B39" s="204" t="s">
        <v>158</v>
      </c>
      <c r="C39" s="204"/>
      <c r="D39" s="184" t="s">
        <v>36</v>
      </c>
      <c r="E39" s="185"/>
      <c r="I39" s="34"/>
      <c r="J39" s="34"/>
    </row>
    <row r="40" spans="1:10" s="23" customFormat="1" ht="14.45" customHeight="1" x14ac:dyDescent="0.2">
      <c r="A40" s="49"/>
      <c r="B40" s="4"/>
      <c r="C40" s="4"/>
      <c r="D40" s="55" t="s">
        <v>6</v>
      </c>
      <c r="E40" s="55" t="s">
        <v>4</v>
      </c>
    </row>
    <row r="41" spans="1:10" ht="14.45" customHeight="1" x14ac:dyDescent="0.25">
      <c r="A41" s="51">
        <v>1</v>
      </c>
      <c r="B41" s="4" t="s">
        <v>560</v>
      </c>
      <c r="C41" s="4" t="s">
        <v>561</v>
      </c>
      <c r="D41" s="8">
        <v>45899.55</v>
      </c>
      <c r="E41" s="8">
        <v>8441</v>
      </c>
      <c r="F41" s="82" t="s">
        <v>247</v>
      </c>
    </row>
    <row r="42" spans="1:10" ht="14.45" customHeight="1" x14ac:dyDescent="0.25">
      <c r="A42" s="149">
        <v>2</v>
      </c>
      <c r="B42" s="60" t="s">
        <v>156</v>
      </c>
      <c r="C42" s="7" t="s">
        <v>156</v>
      </c>
      <c r="D42" s="8">
        <v>23609.589999999997</v>
      </c>
      <c r="E42" s="8">
        <v>4593</v>
      </c>
      <c r="F42" s="82" t="s">
        <v>110</v>
      </c>
    </row>
    <row r="43" spans="1:10" ht="14.45" customHeight="1" x14ac:dyDescent="0.25">
      <c r="A43" s="149">
        <v>3</v>
      </c>
      <c r="B43" s="123" t="s">
        <v>157</v>
      </c>
      <c r="C43" s="124" t="s">
        <v>157</v>
      </c>
      <c r="D43" s="12">
        <v>4404</v>
      </c>
      <c r="E43" s="12">
        <v>909</v>
      </c>
      <c r="F43" s="82" t="s">
        <v>136</v>
      </c>
    </row>
    <row r="44" spans="1:10" ht="14.45" customHeight="1" x14ac:dyDescent="0.25">
      <c r="A44" s="150"/>
      <c r="B44" s="121"/>
      <c r="C44" s="122"/>
      <c r="D44" s="58">
        <f>SUM(D41:D43)</f>
        <v>73913.14</v>
      </c>
      <c r="E44" s="58">
        <f>SUM(E41:E43)</f>
        <v>13943</v>
      </c>
      <c r="F44" s="76"/>
    </row>
    <row r="45" spans="1:10" ht="14.45" customHeight="1" x14ac:dyDescent="0.25">
      <c r="A45" s="150"/>
      <c r="B45" s="121"/>
      <c r="C45" s="122"/>
      <c r="D45" s="143"/>
      <c r="E45" s="143"/>
      <c r="F45" s="76"/>
    </row>
    <row r="46" spans="1:10" ht="14.45" customHeight="1" x14ac:dyDescent="0.25">
      <c r="A46" s="150"/>
      <c r="B46" s="121"/>
      <c r="C46" s="122"/>
      <c r="D46" s="139"/>
      <c r="E46" s="139"/>
      <c r="F46" s="76"/>
    </row>
    <row r="47" spans="1:10" s="23" customFormat="1" ht="14.45" customHeight="1" x14ac:dyDescent="0.25">
      <c r="A47" s="151"/>
      <c r="B47" s="202" t="s">
        <v>173</v>
      </c>
      <c r="C47" s="203"/>
      <c r="D47" s="184" t="s">
        <v>36</v>
      </c>
      <c r="E47" s="185"/>
      <c r="F47"/>
    </row>
    <row r="48" spans="1:10" s="23" customFormat="1" ht="14.45" customHeight="1" x14ac:dyDescent="0.25">
      <c r="A48" s="152"/>
      <c r="B48" s="202"/>
      <c r="C48" s="203"/>
      <c r="D48" s="5" t="s">
        <v>6</v>
      </c>
      <c r="E48" s="5" t="s">
        <v>4</v>
      </c>
    </row>
    <row r="49" spans="1:6" s="23" customFormat="1" ht="14.45" customHeight="1" x14ac:dyDescent="0.2">
      <c r="A49" s="147">
        <v>1</v>
      </c>
      <c r="B49" s="66" t="s">
        <v>562</v>
      </c>
      <c r="C49" s="66" t="s">
        <v>563</v>
      </c>
      <c r="D49" s="74">
        <v>29302.810000000005</v>
      </c>
      <c r="E49" s="74">
        <v>5708</v>
      </c>
      <c r="F49" s="85" t="s">
        <v>357</v>
      </c>
    </row>
    <row r="50" spans="1:6" s="23" customFormat="1" ht="14.45" customHeight="1" x14ac:dyDescent="0.2">
      <c r="A50" s="153">
        <v>2</v>
      </c>
      <c r="B50" s="66" t="s">
        <v>564</v>
      </c>
      <c r="C50" s="66" t="s">
        <v>565</v>
      </c>
      <c r="D50" s="46">
        <v>25885.75</v>
      </c>
      <c r="E50" s="46">
        <v>5032</v>
      </c>
      <c r="F50" s="85" t="s">
        <v>406</v>
      </c>
    </row>
    <row r="51" spans="1:6" s="23" customFormat="1" ht="14.45" customHeight="1" x14ac:dyDescent="0.2">
      <c r="A51" s="154"/>
      <c r="B51" s="72"/>
      <c r="C51" s="122"/>
      <c r="D51" s="58">
        <f>SUM(D49:D50)</f>
        <v>55188.560000000005</v>
      </c>
      <c r="E51" s="58">
        <f>SUM(E49:E50)</f>
        <v>10740</v>
      </c>
      <c r="F51" s="75"/>
    </row>
    <row r="52" spans="1:6" s="23" customFormat="1" ht="14.45" customHeight="1" x14ac:dyDescent="0.2">
      <c r="A52" s="154"/>
      <c r="B52" s="72"/>
      <c r="C52" s="122"/>
      <c r="D52" s="143"/>
      <c r="E52" s="143"/>
      <c r="F52" s="75"/>
    </row>
    <row r="53" spans="1:6" s="23" customFormat="1" ht="14.45" customHeight="1" x14ac:dyDescent="0.2">
      <c r="A53" s="154"/>
      <c r="B53" s="72"/>
      <c r="C53" s="122"/>
      <c r="D53" s="139"/>
      <c r="E53" s="139"/>
      <c r="F53" s="75"/>
    </row>
    <row r="54" spans="1:6" s="23" customFormat="1" ht="14.45" customHeight="1" x14ac:dyDescent="0.25">
      <c r="A54" s="148"/>
      <c r="B54" s="204" t="s">
        <v>187</v>
      </c>
      <c r="C54" s="204"/>
      <c r="D54" s="184" t="s">
        <v>36</v>
      </c>
      <c r="E54" s="185"/>
    </row>
    <row r="55" spans="1:6" s="23" customFormat="1" ht="14.45" customHeight="1" x14ac:dyDescent="0.2">
      <c r="A55" s="49"/>
      <c r="B55" s="4"/>
      <c r="C55" s="4"/>
      <c r="D55" s="55" t="s">
        <v>6</v>
      </c>
      <c r="E55" s="55" t="s">
        <v>4</v>
      </c>
    </row>
    <row r="56" spans="1:6" s="23" customFormat="1" ht="14.45" customHeight="1" x14ac:dyDescent="0.2">
      <c r="A56" s="149">
        <v>1</v>
      </c>
      <c r="B56" s="60" t="s">
        <v>566</v>
      </c>
      <c r="C56" s="7" t="s">
        <v>566</v>
      </c>
      <c r="D56" s="8">
        <v>50903.93</v>
      </c>
      <c r="E56" s="8">
        <v>7926</v>
      </c>
      <c r="F56" s="84" t="s">
        <v>407</v>
      </c>
    </row>
    <row r="57" spans="1:6" s="23" customFormat="1" ht="14.45" customHeight="1" x14ac:dyDescent="0.2">
      <c r="A57" s="150"/>
      <c r="B57" s="121"/>
      <c r="C57" s="122"/>
      <c r="D57" s="58">
        <f>SUM(D56:D56)</f>
        <v>50903.93</v>
      </c>
      <c r="E57" s="58">
        <f>SUM(E56:E56)</f>
        <v>7926</v>
      </c>
      <c r="F57" s="76"/>
    </row>
    <row r="58" spans="1:6" s="23" customFormat="1" ht="14.45" customHeight="1" x14ac:dyDescent="0.2">
      <c r="A58" s="150"/>
      <c r="B58" s="121"/>
      <c r="C58" s="122"/>
      <c r="D58" s="143"/>
      <c r="E58" s="143"/>
      <c r="F58" s="76"/>
    </row>
    <row r="59" spans="1:6" s="23" customFormat="1" ht="14.45" customHeight="1" x14ac:dyDescent="0.2">
      <c r="A59" s="150"/>
      <c r="B59" s="121"/>
      <c r="C59" s="122"/>
      <c r="D59" s="139"/>
      <c r="E59" s="139"/>
      <c r="F59" s="76"/>
    </row>
    <row r="60" spans="1:6" s="23" customFormat="1" ht="14.45" customHeight="1" x14ac:dyDescent="0.25">
      <c r="A60" s="148"/>
      <c r="B60" s="202" t="s">
        <v>186</v>
      </c>
      <c r="C60" s="203"/>
      <c r="D60" s="192" t="s">
        <v>36</v>
      </c>
      <c r="E60" s="193"/>
    </row>
    <row r="61" spans="1:6" s="23" customFormat="1" ht="14.45" customHeight="1" x14ac:dyDescent="0.2">
      <c r="A61" s="49"/>
      <c r="B61" s="4"/>
      <c r="C61" s="4"/>
      <c r="D61" s="55" t="s">
        <v>6</v>
      </c>
      <c r="E61" s="55" t="s">
        <v>4</v>
      </c>
    </row>
    <row r="62" spans="1:6" s="23" customFormat="1" ht="14.45" customHeight="1" x14ac:dyDescent="0.2">
      <c r="A62" s="51">
        <v>1</v>
      </c>
      <c r="B62" s="4" t="s">
        <v>579</v>
      </c>
      <c r="C62" s="4" t="s">
        <v>579</v>
      </c>
      <c r="D62" s="8">
        <v>20767.060000000001</v>
      </c>
      <c r="E62" s="42">
        <v>3918</v>
      </c>
      <c r="F62" s="83" t="s">
        <v>358</v>
      </c>
    </row>
    <row r="63" spans="1:6" ht="14.45" customHeight="1" x14ac:dyDescent="0.25">
      <c r="A63" s="149">
        <v>2</v>
      </c>
      <c r="B63" s="126" t="s">
        <v>580</v>
      </c>
      <c r="C63" s="126" t="s">
        <v>580</v>
      </c>
      <c r="D63" s="8">
        <v>7688.9</v>
      </c>
      <c r="E63" s="8">
        <v>1385</v>
      </c>
      <c r="F63" s="82" t="s">
        <v>355</v>
      </c>
    </row>
    <row r="64" spans="1:6" ht="14.45" customHeight="1" x14ac:dyDescent="0.25">
      <c r="A64" s="150"/>
      <c r="B64" s="121"/>
      <c r="C64" s="122"/>
      <c r="D64" s="58">
        <f>SUM(D62:D63)</f>
        <v>28455.96</v>
      </c>
      <c r="E64" s="58">
        <f>SUM(E62:E63)</f>
        <v>5303</v>
      </c>
      <c r="F64" s="76"/>
    </row>
    <row r="65" spans="1:6" ht="14.45" customHeight="1" x14ac:dyDescent="0.25">
      <c r="A65" s="150"/>
      <c r="B65" s="121"/>
      <c r="C65" s="122"/>
      <c r="D65" s="78"/>
      <c r="E65" s="78"/>
      <c r="F65" s="76"/>
    </row>
    <row r="66" spans="1:6" s="23" customFormat="1" ht="14.45" customHeight="1" x14ac:dyDescent="0.2">
      <c r="A66" s="41"/>
      <c r="C66" s="122"/>
      <c r="D66" s="78"/>
      <c r="E66" s="78"/>
    </row>
    <row r="67" spans="1:6" s="23" customFormat="1" ht="14.45" customHeight="1" x14ac:dyDescent="0.25">
      <c r="A67" s="148"/>
      <c r="B67" s="202" t="s">
        <v>628</v>
      </c>
      <c r="C67" s="203"/>
      <c r="D67" s="184" t="s">
        <v>36</v>
      </c>
      <c r="E67" s="185"/>
    </row>
    <row r="68" spans="1:6" s="23" customFormat="1" ht="14.45" customHeight="1" x14ac:dyDescent="0.2">
      <c r="A68" s="49"/>
      <c r="B68" s="4"/>
      <c r="C68" s="4"/>
      <c r="D68" s="55" t="s">
        <v>6</v>
      </c>
      <c r="E68" s="55" t="s">
        <v>4</v>
      </c>
    </row>
    <row r="69" spans="1:6" s="128" customFormat="1" ht="14.45" customHeight="1" x14ac:dyDescent="0.2">
      <c r="A69" s="54">
        <v>1</v>
      </c>
      <c r="B69" s="66" t="s">
        <v>627</v>
      </c>
      <c r="C69" s="66" t="s">
        <v>627</v>
      </c>
      <c r="D69" s="8">
        <v>16508.38</v>
      </c>
      <c r="E69" s="31">
        <v>3719</v>
      </c>
      <c r="F69" s="83" t="s">
        <v>463</v>
      </c>
    </row>
    <row r="70" spans="1:6" s="23" customFormat="1" ht="14.45" customHeight="1" x14ac:dyDescent="0.2">
      <c r="A70" s="150"/>
      <c r="B70" s="121"/>
      <c r="C70" s="122"/>
      <c r="D70" s="79">
        <f>SUM(D67:D69)</f>
        <v>16508.38</v>
      </c>
      <c r="E70" s="79">
        <f>SUM(E67:E69)</f>
        <v>3719</v>
      </c>
      <c r="F70" s="76"/>
    </row>
    <row r="71" spans="1:6" s="23" customFormat="1" ht="14.45" customHeight="1" x14ac:dyDescent="0.2">
      <c r="A71" s="150"/>
      <c r="B71" s="121"/>
      <c r="C71" s="122"/>
      <c r="D71" s="78"/>
      <c r="E71" s="78"/>
      <c r="F71" s="122"/>
    </row>
    <row r="72" spans="1:6" s="23" customFormat="1" ht="14.45" customHeight="1" x14ac:dyDescent="0.2">
      <c r="A72" s="150"/>
      <c r="B72" s="121"/>
      <c r="C72" s="122"/>
      <c r="D72" s="78"/>
      <c r="E72" s="78"/>
      <c r="F72" s="122"/>
    </row>
    <row r="73" spans="1:6" s="23" customFormat="1" ht="14.45" customHeight="1" x14ac:dyDescent="0.25">
      <c r="A73" s="148"/>
      <c r="B73" s="202" t="s">
        <v>189</v>
      </c>
      <c r="C73" s="203"/>
      <c r="D73" s="184" t="s">
        <v>36</v>
      </c>
      <c r="E73" s="185"/>
    </row>
    <row r="74" spans="1:6" ht="14.45" customHeight="1" x14ac:dyDescent="0.25">
      <c r="A74" s="49"/>
      <c r="B74" s="4"/>
      <c r="C74" s="4"/>
      <c r="D74" s="55" t="s">
        <v>6</v>
      </c>
      <c r="E74" s="55" t="s">
        <v>4</v>
      </c>
      <c r="F74" s="23"/>
    </row>
    <row r="75" spans="1:6" ht="14.45" customHeight="1" x14ac:dyDescent="0.25">
      <c r="A75" s="54">
        <v>1</v>
      </c>
      <c r="B75" s="66" t="s">
        <v>629</v>
      </c>
      <c r="C75" s="66" t="s">
        <v>630</v>
      </c>
      <c r="D75" s="8">
        <v>8492</v>
      </c>
      <c r="E75" s="31">
        <v>1464</v>
      </c>
      <c r="F75" s="83" t="s">
        <v>270</v>
      </c>
    </row>
    <row r="76" spans="1:6" ht="14.45" customHeight="1" x14ac:dyDescent="0.25">
      <c r="A76" s="54">
        <v>2</v>
      </c>
      <c r="B76" s="66" t="s">
        <v>631</v>
      </c>
      <c r="C76" s="66" t="s">
        <v>632</v>
      </c>
      <c r="D76" s="8">
        <v>1541.99</v>
      </c>
      <c r="E76" s="31">
        <v>302</v>
      </c>
      <c r="F76" s="83" t="s">
        <v>243</v>
      </c>
    </row>
    <row r="77" spans="1:6" ht="14.45" customHeight="1" x14ac:dyDescent="0.25">
      <c r="A77" s="150"/>
      <c r="B77" s="121"/>
      <c r="C77" s="122"/>
      <c r="D77" s="58">
        <f>SUM(D75:D76)</f>
        <v>10033.99</v>
      </c>
      <c r="E77" s="58">
        <f>SUM(E75:E76)</f>
        <v>1766</v>
      </c>
      <c r="F77" s="76"/>
    </row>
    <row r="78" spans="1:6" ht="14.45" customHeight="1" x14ac:dyDescent="0.25">
      <c r="A78" s="150"/>
      <c r="B78" s="121"/>
      <c r="C78" s="122"/>
      <c r="D78" s="78"/>
      <c r="E78" s="78"/>
      <c r="F78" s="76"/>
    </row>
    <row r="79" spans="1:6" ht="14.45" customHeight="1" x14ac:dyDescent="0.25">
      <c r="A79" s="150"/>
      <c r="B79" s="121"/>
      <c r="C79" s="122"/>
      <c r="D79" s="78"/>
      <c r="E79" s="78"/>
      <c r="F79" s="76"/>
    </row>
    <row r="80" spans="1:6" s="23" customFormat="1" ht="14.45" customHeight="1" x14ac:dyDescent="0.25">
      <c r="A80" s="148"/>
      <c r="B80" s="204" t="s">
        <v>190</v>
      </c>
      <c r="C80" s="204"/>
      <c r="D80" s="184" t="s">
        <v>36</v>
      </c>
      <c r="E80" s="185"/>
    </row>
    <row r="81" spans="1:14" s="23" customFormat="1" ht="14.45" customHeight="1" x14ac:dyDescent="0.2">
      <c r="A81" s="49"/>
      <c r="B81" s="4"/>
      <c r="C81" s="4"/>
      <c r="D81" s="55" t="s">
        <v>6</v>
      </c>
      <c r="E81" s="55" t="s">
        <v>4</v>
      </c>
      <c r="H81" s="157"/>
    </row>
    <row r="82" spans="1:14" ht="14.45" customHeight="1" x14ac:dyDescent="0.25">
      <c r="A82" s="149">
        <v>1</v>
      </c>
      <c r="B82" s="60" t="s">
        <v>634</v>
      </c>
      <c r="C82" s="7" t="s">
        <v>634</v>
      </c>
      <c r="D82" s="8">
        <v>5879.08</v>
      </c>
      <c r="E82" s="8">
        <v>1120</v>
      </c>
      <c r="F82" s="82" t="s">
        <v>313</v>
      </c>
    </row>
    <row r="83" spans="1:14" s="23" customFormat="1" ht="14.45" customHeight="1" x14ac:dyDescent="0.2">
      <c r="A83" s="150"/>
      <c r="B83" s="121"/>
      <c r="C83" s="122"/>
      <c r="D83" s="58">
        <f>SUM(D82:D82)</f>
        <v>5879.08</v>
      </c>
      <c r="E83" s="58">
        <f>SUM(E82:E82)</f>
        <v>1120</v>
      </c>
      <c r="F83" s="76"/>
    </row>
    <row r="84" spans="1:14" s="23" customFormat="1" ht="14.45" customHeight="1" x14ac:dyDescent="0.2">
      <c r="A84" s="150"/>
      <c r="B84" s="121"/>
      <c r="C84" s="122"/>
      <c r="D84" s="78"/>
      <c r="E84" s="78"/>
      <c r="F84" s="76"/>
    </row>
    <row r="85" spans="1:14" s="23" customFormat="1" ht="14.45" customHeight="1" x14ac:dyDescent="0.2">
      <c r="A85" s="150"/>
      <c r="B85" s="121"/>
      <c r="C85" s="122"/>
      <c r="D85" s="78"/>
      <c r="E85" s="78"/>
      <c r="F85" s="76"/>
    </row>
    <row r="86" spans="1:14" ht="14.45" customHeight="1" x14ac:dyDescent="0.25">
      <c r="A86" s="144"/>
      <c r="B86" s="202" t="s">
        <v>75</v>
      </c>
      <c r="C86" s="203"/>
      <c r="D86" s="184" t="s">
        <v>36</v>
      </c>
      <c r="E86" s="185"/>
      <c r="F86" s="23"/>
    </row>
    <row r="87" spans="1:14" ht="14.45" customHeight="1" x14ac:dyDescent="0.25">
      <c r="A87" s="49"/>
      <c r="B87" s="65"/>
      <c r="C87" s="57"/>
      <c r="D87" s="5" t="s">
        <v>6</v>
      </c>
      <c r="E87" s="5" t="s">
        <v>4</v>
      </c>
      <c r="F87" s="23"/>
    </row>
    <row r="88" spans="1:14" s="23" customFormat="1" ht="14.45" customHeight="1" x14ac:dyDescent="0.2">
      <c r="A88" s="147">
        <v>1</v>
      </c>
      <c r="B88" s="66" t="s">
        <v>635</v>
      </c>
      <c r="C88" s="66" t="s">
        <v>636</v>
      </c>
      <c r="D88" s="46">
        <v>2295.1999999999998</v>
      </c>
      <c r="E88" s="46">
        <v>324</v>
      </c>
      <c r="F88" s="85" t="s">
        <v>238</v>
      </c>
    </row>
    <row r="89" spans="1:14" s="23" customFormat="1" ht="14.45" customHeight="1" x14ac:dyDescent="0.2">
      <c r="A89" s="153">
        <v>2</v>
      </c>
      <c r="B89" s="66" t="s">
        <v>637</v>
      </c>
      <c r="C89" s="66" t="s">
        <v>638</v>
      </c>
      <c r="D89" s="46">
        <v>861.9</v>
      </c>
      <c r="E89" s="46">
        <v>127</v>
      </c>
      <c r="F89" s="85" t="s">
        <v>441</v>
      </c>
    </row>
    <row r="90" spans="1:14" s="23" customFormat="1" ht="14.45" customHeight="1" x14ac:dyDescent="0.2">
      <c r="A90" s="153">
        <v>3</v>
      </c>
      <c r="B90" s="66" t="s">
        <v>639</v>
      </c>
      <c r="C90" s="66" t="s">
        <v>640</v>
      </c>
      <c r="D90" s="46">
        <v>93</v>
      </c>
      <c r="E90" s="46">
        <v>15</v>
      </c>
      <c r="F90" s="85" t="s">
        <v>245</v>
      </c>
      <c r="G90" s="38"/>
      <c r="H90" s="38"/>
      <c r="I90" s="39"/>
      <c r="J90" s="38"/>
      <c r="L90" s="63"/>
      <c r="M90" s="63"/>
      <c r="N90" s="64"/>
    </row>
    <row r="91" spans="1:14" s="23" customFormat="1" ht="14.45" customHeight="1" x14ac:dyDescent="0.2">
      <c r="A91" s="41"/>
      <c r="D91" s="58">
        <f>SUM(D88:D90)</f>
        <v>3250.1</v>
      </c>
      <c r="E91" s="79">
        <f>SUM(E88:E90)</f>
        <v>466</v>
      </c>
      <c r="G91" s="38"/>
      <c r="H91" s="38"/>
      <c r="I91" s="39"/>
      <c r="J91" s="38"/>
      <c r="L91" s="63"/>
      <c r="M91" s="63"/>
      <c r="N91" s="64"/>
    </row>
    <row r="92" spans="1:14" s="23" customFormat="1" ht="14.45" customHeight="1" x14ac:dyDescent="0.2">
      <c r="A92" s="41"/>
      <c r="C92" s="122"/>
      <c r="D92" s="78"/>
      <c r="E92" s="78"/>
      <c r="G92" s="38"/>
      <c r="H92" s="38"/>
      <c r="I92" s="39"/>
      <c r="J92" s="38"/>
      <c r="L92" s="63"/>
      <c r="M92" s="63"/>
      <c r="N92" s="64"/>
    </row>
    <row r="93" spans="1:14" s="23" customFormat="1" ht="14.45" customHeight="1" x14ac:dyDescent="0.2">
      <c r="A93" s="41"/>
      <c r="C93" s="122"/>
      <c r="D93" s="78"/>
      <c r="E93" s="78"/>
      <c r="G93" s="38"/>
      <c r="H93" s="38"/>
      <c r="I93" s="39"/>
      <c r="J93" s="38"/>
      <c r="L93" s="63"/>
      <c r="M93" s="63"/>
      <c r="N93" s="64"/>
    </row>
    <row r="94" spans="1:14" ht="14.45" customHeight="1" x14ac:dyDescent="0.25">
      <c r="A94" s="148"/>
      <c r="B94" s="202" t="s">
        <v>183</v>
      </c>
      <c r="C94" s="203"/>
      <c r="D94" s="184" t="s">
        <v>36</v>
      </c>
      <c r="E94" s="185"/>
      <c r="F94" s="23"/>
    </row>
    <row r="95" spans="1:14" ht="14.45" customHeight="1" x14ac:dyDescent="0.25">
      <c r="A95" s="49"/>
      <c r="B95" s="4"/>
      <c r="C95" s="4"/>
      <c r="D95" s="55" t="s">
        <v>6</v>
      </c>
      <c r="E95" s="55" t="s">
        <v>4</v>
      </c>
      <c r="F95" s="23"/>
    </row>
    <row r="96" spans="1:14" ht="14.45" customHeight="1" x14ac:dyDescent="0.25">
      <c r="A96" s="54">
        <v>1</v>
      </c>
      <c r="B96" s="66" t="s">
        <v>633</v>
      </c>
      <c r="C96" s="66" t="s">
        <v>633</v>
      </c>
      <c r="D96" s="8">
        <v>3316.0999999999995</v>
      </c>
      <c r="E96" s="31">
        <v>601</v>
      </c>
      <c r="F96" s="83" t="s">
        <v>356</v>
      </c>
    </row>
    <row r="97" spans="1:6" ht="14.45" customHeight="1" x14ac:dyDescent="0.25">
      <c r="A97" s="150"/>
      <c r="B97" s="121"/>
      <c r="C97" s="122"/>
      <c r="D97" s="79">
        <f>SUM(D95:D96)</f>
        <v>3316.0999999999995</v>
      </c>
      <c r="E97" s="79">
        <f>SUM(E95:E96)</f>
        <v>601</v>
      </c>
      <c r="F97" s="76"/>
    </row>
    <row r="98" spans="1:6" ht="14.45" customHeight="1" x14ac:dyDescent="0.25">
      <c r="A98" s="150"/>
      <c r="B98" s="121"/>
      <c r="C98" s="122"/>
      <c r="D98" s="78"/>
      <c r="E98" s="78"/>
      <c r="F98" s="76"/>
    </row>
    <row r="99" spans="1:6" ht="14.45" customHeight="1" x14ac:dyDescent="0.25">
      <c r="A99" s="150"/>
      <c r="B99" s="121"/>
      <c r="C99" s="122"/>
      <c r="D99" s="78"/>
      <c r="E99" s="78"/>
      <c r="F99" s="76"/>
    </row>
    <row r="100" spans="1:6" s="23" customFormat="1" ht="14.45" customHeight="1" x14ac:dyDescent="0.25">
      <c r="A100" s="151"/>
      <c r="B100" s="202" t="s">
        <v>154</v>
      </c>
      <c r="C100" s="203"/>
      <c r="D100" s="184" t="s">
        <v>36</v>
      </c>
      <c r="E100" s="185"/>
      <c r="F100"/>
    </row>
    <row r="101" spans="1:6" s="23" customFormat="1" ht="14.45" customHeight="1" x14ac:dyDescent="0.25">
      <c r="A101" s="155"/>
      <c r="B101" s="202"/>
      <c r="C101" s="203"/>
      <c r="D101" s="5" t="s">
        <v>6</v>
      </c>
      <c r="E101" s="5" t="s">
        <v>4</v>
      </c>
    </row>
    <row r="102" spans="1:6" s="23" customFormat="1" ht="14.45" customHeight="1" x14ac:dyDescent="0.2">
      <c r="A102" s="147">
        <v>1</v>
      </c>
      <c r="B102" s="66" t="s">
        <v>641</v>
      </c>
      <c r="C102" s="66" t="s">
        <v>641</v>
      </c>
      <c r="D102" s="74">
        <v>2120.75</v>
      </c>
      <c r="E102" s="74">
        <v>379</v>
      </c>
      <c r="F102" s="85" t="s">
        <v>120</v>
      </c>
    </row>
    <row r="103" spans="1:6" ht="14.45" customHeight="1" x14ac:dyDescent="0.25">
      <c r="A103" s="153">
        <v>2</v>
      </c>
      <c r="B103" s="66" t="s">
        <v>642</v>
      </c>
      <c r="C103" s="66" t="s">
        <v>643</v>
      </c>
      <c r="D103" s="46">
        <v>412</v>
      </c>
      <c r="E103" s="46">
        <v>79</v>
      </c>
      <c r="F103" s="85" t="s">
        <v>235</v>
      </c>
    </row>
    <row r="104" spans="1:6" ht="14.45" customHeight="1" x14ac:dyDescent="0.25">
      <c r="A104" s="153">
        <v>3</v>
      </c>
      <c r="B104" s="66" t="s">
        <v>644</v>
      </c>
      <c r="C104" s="66" t="s">
        <v>645</v>
      </c>
      <c r="D104" s="46">
        <v>245</v>
      </c>
      <c r="E104" s="46">
        <v>41</v>
      </c>
      <c r="F104" s="85" t="s">
        <v>267</v>
      </c>
    </row>
    <row r="105" spans="1:6" ht="14.45" customHeight="1" x14ac:dyDescent="0.25">
      <c r="A105" s="154"/>
      <c r="B105" s="72"/>
      <c r="C105" s="122"/>
      <c r="D105" s="79">
        <f>SUM(D102:D104)</f>
        <v>2777.75</v>
      </c>
      <c r="E105" s="79">
        <f>SUM(E102:E104)</f>
        <v>499</v>
      </c>
      <c r="F105" s="75"/>
    </row>
    <row r="106" spans="1:6" ht="14.45" customHeight="1" x14ac:dyDescent="0.25">
      <c r="A106" s="154"/>
      <c r="B106" s="72"/>
      <c r="C106" s="122"/>
      <c r="D106" s="78"/>
      <c r="E106" s="78"/>
      <c r="F106" s="75"/>
    </row>
    <row r="107" spans="1:6" ht="14.45" customHeight="1" x14ac:dyDescent="0.25">
      <c r="A107" s="154"/>
      <c r="B107" s="72"/>
      <c r="C107" s="122"/>
      <c r="D107" s="78"/>
      <c r="E107" s="78"/>
      <c r="F107" s="75"/>
    </row>
    <row r="108" spans="1:6" ht="14.45" customHeight="1" x14ac:dyDescent="0.25">
      <c r="A108" s="151"/>
      <c r="B108" s="202" t="s">
        <v>182</v>
      </c>
      <c r="C108" s="203"/>
      <c r="D108" s="184" t="s">
        <v>36</v>
      </c>
      <c r="E108" s="185"/>
    </row>
    <row r="109" spans="1:6" ht="14.45" customHeight="1" x14ac:dyDescent="0.25">
      <c r="A109" s="156"/>
      <c r="B109" s="91"/>
      <c r="C109" s="92"/>
      <c r="D109" s="5" t="s">
        <v>6</v>
      </c>
      <c r="E109" s="5" t="s">
        <v>4</v>
      </c>
      <c r="F109" s="23"/>
    </row>
    <row r="110" spans="1:6" ht="14.45" customHeight="1" x14ac:dyDescent="0.25">
      <c r="A110" s="147">
        <v>1</v>
      </c>
      <c r="B110" s="66" t="s">
        <v>795</v>
      </c>
      <c r="C110" s="66" t="s">
        <v>796</v>
      </c>
      <c r="D110" s="74">
        <v>1401.2099999999998</v>
      </c>
      <c r="E110" s="74">
        <v>260</v>
      </c>
      <c r="F110" s="85" t="s">
        <v>413</v>
      </c>
    </row>
    <row r="111" spans="1:6" ht="14.45" customHeight="1" x14ac:dyDescent="0.25">
      <c r="A111" s="154"/>
      <c r="B111" s="72"/>
      <c r="C111" s="122"/>
      <c r="D111" s="58">
        <f>SUM(D110:D110)</f>
        <v>1401.2099999999998</v>
      </c>
      <c r="E111" s="58">
        <f>SUM(E110:E110)</f>
        <v>260</v>
      </c>
      <c r="F111" s="75"/>
    </row>
    <row r="112" spans="1:6" ht="14.45" customHeight="1" x14ac:dyDescent="0.25">
      <c r="A112" s="154"/>
      <c r="B112" s="72"/>
      <c r="C112" s="122"/>
      <c r="D112" s="78"/>
      <c r="E112" s="78"/>
      <c r="F112" s="122"/>
    </row>
    <row r="113" spans="1:6" ht="14.45" customHeight="1" x14ac:dyDescent="0.25">
      <c r="A113" s="154"/>
      <c r="B113" s="72"/>
      <c r="C113" s="122"/>
      <c r="D113" s="78"/>
      <c r="E113" s="78"/>
      <c r="F113" s="122"/>
    </row>
    <row r="114" spans="1:6" s="23" customFormat="1" ht="14.45" customHeight="1" x14ac:dyDescent="0.25">
      <c r="A114" s="144"/>
      <c r="B114" s="202" t="s">
        <v>188</v>
      </c>
      <c r="C114" s="205"/>
      <c r="D114" s="184" t="s">
        <v>36</v>
      </c>
      <c r="E114" s="185"/>
    </row>
    <row r="115" spans="1:6" s="23" customFormat="1" ht="14.45" customHeight="1" x14ac:dyDescent="0.25">
      <c r="A115" s="156"/>
      <c r="B115" s="91"/>
      <c r="C115" s="92"/>
      <c r="D115" s="135" t="s">
        <v>6</v>
      </c>
      <c r="E115" s="135" t="s">
        <v>4</v>
      </c>
    </row>
    <row r="116" spans="1:6" ht="14.45" customHeight="1" x14ac:dyDescent="0.25">
      <c r="A116" s="147">
        <v>1</v>
      </c>
      <c r="B116" s="66" t="s">
        <v>797</v>
      </c>
      <c r="C116" s="66" t="s">
        <v>797</v>
      </c>
      <c r="D116" s="46">
        <v>1370</v>
      </c>
      <c r="E116" s="46">
        <v>307</v>
      </c>
      <c r="F116" s="85" t="s">
        <v>798</v>
      </c>
    </row>
    <row r="117" spans="1:6" ht="14.45" customHeight="1" x14ac:dyDescent="0.25">
      <c r="A117" s="154"/>
      <c r="B117" s="72"/>
      <c r="C117" s="122"/>
      <c r="D117" s="79">
        <f>SUM(D114:D116)</f>
        <v>1370</v>
      </c>
      <c r="E117" s="79">
        <f>SUM(E114:E116)</f>
        <v>307</v>
      </c>
      <c r="F117" s="75"/>
    </row>
    <row r="118" spans="1:6" ht="14.45" customHeight="1" x14ac:dyDescent="0.25">
      <c r="A118" s="154"/>
      <c r="B118" s="72"/>
      <c r="C118" s="122"/>
      <c r="D118" s="78"/>
      <c r="E118" s="78"/>
      <c r="F118" s="75"/>
    </row>
    <row r="119" spans="1:6" s="23" customFormat="1" ht="14.45" customHeight="1" x14ac:dyDescent="0.2">
      <c r="A119" s="150"/>
      <c r="B119" s="121"/>
      <c r="C119" s="122"/>
      <c r="D119" s="78"/>
      <c r="E119" s="78"/>
      <c r="F119" s="76"/>
    </row>
    <row r="120" spans="1:6" ht="14.45" customHeight="1" x14ac:dyDescent="0.25">
      <c r="A120" s="148"/>
      <c r="B120" s="202" t="s">
        <v>191</v>
      </c>
      <c r="C120" s="203"/>
      <c r="D120" s="184" t="s">
        <v>36</v>
      </c>
      <c r="E120" s="185"/>
      <c r="F120" s="23"/>
    </row>
    <row r="121" spans="1:6" x14ac:dyDescent="0.25">
      <c r="A121" s="49"/>
      <c r="B121" s="4"/>
      <c r="C121" s="4"/>
      <c r="D121" s="55" t="s">
        <v>6</v>
      </c>
      <c r="E121" s="55" t="s">
        <v>4</v>
      </c>
      <c r="F121" s="23"/>
    </row>
    <row r="122" spans="1:6" x14ac:dyDescent="0.25">
      <c r="A122" s="54">
        <v>1</v>
      </c>
      <c r="B122" s="66" t="s">
        <v>799</v>
      </c>
      <c r="C122" s="66" t="s">
        <v>799</v>
      </c>
      <c r="D122" s="8">
        <v>737</v>
      </c>
      <c r="E122" s="31">
        <v>117</v>
      </c>
      <c r="F122" s="83" t="s">
        <v>243</v>
      </c>
    </row>
    <row r="123" spans="1:6" x14ac:dyDescent="0.25">
      <c r="A123" s="150"/>
      <c r="B123" s="121"/>
      <c r="C123" s="122"/>
      <c r="D123" s="79">
        <f>SUM(D121:D122)</f>
        <v>737</v>
      </c>
      <c r="E123" s="79">
        <f>SUM(E121:E122)</f>
        <v>117</v>
      </c>
      <c r="F123" s="76"/>
    </row>
    <row r="124" spans="1:6" x14ac:dyDescent="0.25">
      <c r="A124" s="150"/>
      <c r="B124" s="121"/>
      <c r="C124" s="122"/>
      <c r="D124" s="78"/>
      <c r="E124" s="78"/>
      <c r="F124" s="76"/>
    </row>
    <row r="125" spans="1:6" s="23" customFormat="1" ht="14.45" customHeight="1" x14ac:dyDescent="0.2">
      <c r="A125" s="150"/>
      <c r="B125" s="121"/>
      <c r="C125" s="122"/>
      <c r="D125" s="78"/>
      <c r="E125" s="78"/>
      <c r="F125" s="76"/>
    </row>
    <row r="126" spans="1:6" s="23" customFormat="1" ht="14.45" customHeight="1" x14ac:dyDescent="0.25">
      <c r="A126" s="144"/>
      <c r="B126" s="184" t="s">
        <v>56</v>
      </c>
      <c r="C126" s="185"/>
      <c r="D126" s="199" t="s">
        <v>1</v>
      </c>
      <c r="E126" s="199"/>
      <c r="F126"/>
    </row>
    <row r="127" spans="1:6" s="23" customFormat="1" ht="14.45" customHeight="1" x14ac:dyDescent="0.25">
      <c r="A127" s="49"/>
      <c r="B127" s="50"/>
      <c r="C127" s="50"/>
      <c r="D127" s="5" t="s">
        <v>5</v>
      </c>
      <c r="E127" s="55" t="s">
        <v>4</v>
      </c>
      <c r="F127"/>
    </row>
    <row r="128" spans="1:6" s="23" customFormat="1" ht="14.45" customHeight="1" x14ac:dyDescent="0.2">
      <c r="A128" s="54">
        <v>1</v>
      </c>
      <c r="B128" s="7" t="s">
        <v>679</v>
      </c>
      <c r="C128" s="7" t="s">
        <v>680</v>
      </c>
      <c r="D128" s="16">
        <v>130</v>
      </c>
      <c r="E128" s="16">
        <v>26</v>
      </c>
      <c r="F128" s="10" t="s">
        <v>681</v>
      </c>
    </row>
    <row r="129" spans="1:6" ht="14.45" customHeight="1" x14ac:dyDescent="0.25">
      <c r="A129" s="54">
        <v>2</v>
      </c>
      <c r="B129" s="11" t="s">
        <v>149</v>
      </c>
      <c r="C129" s="11" t="s">
        <v>150</v>
      </c>
      <c r="D129" s="16">
        <v>120</v>
      </c>
      <c r="E129" s="16">
        <v>30</v>
      </c>
      <c r="F129" s="10" t="s">
        <v>102</v>
      </c>
    </row>
    <row r="130" spans="1:6" s="23" customFormat="1" ht="14.45" customHeight="1" x14ac:dyDescent="0.25">
      <c r="A130" s="146"/>
      <c r="B130"/>
      <c r="C130"/>
      <c r="D130" s="47">
        <f>SUM(D128:D129)</f>
        <v>250</v>
      </c>
      <c r="E130" s="47">
        <f>SUM(E128:E129)</f>
        <v>56</v>
      </c>
      <c r="F130"/>
    </row>
    <row r="131" spans="1:6" s="23" customFormat="1" ht="14.45" customHeight="1" x14ac:dyDescent="0.25">
      <c r="A131" s="146"/>
      <c r="B131"/>
      <c r="C131"/>
      <c r="D131" s="80"/>
      <c r="E131" s="80"/>
      <c r="F131"/>
    </row>
    <row r="132" spans="1:6" s="23" customFormat="1" ht="14.45" customHeight="1" x14ac:dyDescent="0.25">
      <c r="A132" s="146"/>
      <c r="B132"/>
      <c r="C132"/>
      <c r="D132"/>
      <c r="E132"/>
      <c r="F132"/>
    </row>
    <row r="133" spans="1:6" s="23" customFormat="1" ht="14.45" customHeight="1" x14ac:dyDescent="0.2">
      <c r="A133" s="154"/>
      <c r="B133" s="72"/>
      <c r="C133" s="72"/>
      <c r="D133" s="78"/>
      <c r="E133" s="78"/>
      <c r="F133" s="75"/>
    </row>
    <row r="134" spans="1:6" s="23" customFormat="1" ht="14.45" customHeight="1" x14ac:dyDescent="0.25">
      <c r="A134" s="41"/>
      <c r="D134"/>
      <c r="E134"/>
    </row>
    <row r="135" spans="1:6" ht="14.45" customHeight="1" x14ac:dyDescent="0.25">
      <c r="A135" s="41"/>
      <c r="B135" s="23"/>
      <c r="C135" s="23"/>
      <c r="D135" s="78"/>
      <c r="E135" s="78"/>
      <c r="F135" s="23"/>
    </row>
    <row r="136" spans="1:6" ht="14.45" customHeight="1" x14ac:dyDescent="0.25">
      <c r="A136" s="41"/>
      <c r="B136" s="23"/>
      <c r="C136" s="23"/>
      <c r="F136" s="23"/>
    </row>
    <row r="137" spans="1:6" ht="14.45" customHeight="1" x14ac:dyDescent="0.25"/>
    <row r="138" spans="1:6" s="23" customFormat="1" ht="14.45" customHeight="1" x14ac:dyDescent="0.25">
      <c r="A138" s="146"/>
      <c r="B138"/>
      <c r="C138"/>
      <c r="D138"/>
      <c r="E138"/>
      <c r="F138"/>
    </row>
    <row r="139" spans="1:6" ht="14.45" customHeight="1" x14ac:dyDescent="0.25"/>
    <row r="140" spans="1:6" ht="14.45" customHeight="1" x14ac:dyDescent="0.25">
      <c r="A140" s="41"/>
      <c r="B140" s="23"/>
      <c r="C140" s="23"/>
      <c r="D140" s="78"/>
      <c r="E140" s="78"/>
      <c r="F140" s="23"/>
    </row>
    <row r="141" spans="1:6" ht="14.45" customHeight="1" x14ac:dyDescent="0.25"/>
    <row r="142" spans="1:6" s="23" customFormat="1" ht="14.45" customHeight="1" x14ac:dyDescent="0.2">
      <c r="A142" s="154"/>
      <c r="B142" s="72"/>
      <c r="C142" s="122"/>
      <c r="D142" s="78"/>
      <c r="E142" s="78"/>
      <c r="F142" s="75"/>
    </row>
    <row r="143" spans="1:6" s="23" customFormat="1" ht="14.45" customHeight="1" x14ac:dyDescent="0.2">
      <c r="A143" s="154"/>
      <c r="B143" s="72"/>
      <c r="C143" s="122"/>
      <c r="D143" s="78"/>
      <c r="E143" s="78"/>
      <c r="F143" s="75"/>
    </row>
    <row r="144" spans="1:6" s="23" customFormat="1" ht="14.45" customHeight="1" x14ac:dyDescent="0.2">
      <c r="A144" s="41"/>
      <c r="D144" s="78"/>
      <c r="E144" s="78"/>
    </row>
    <row r="145" spans="1:14" ht="14.45" customHeight="1" x14ac:dyDescent="0.25">
      <c r="A145" s="41"/>
      <c r="B145" s="23"/>
      <c r="C145" s="23"/>
      <c r="F145" s="23"/>
    </row>
    <row r="146" spans="1:14" ht="14.45" customHeight="1" x14ac:dyDescent="0.25"/>
    <row r="147" spans="1:14" s="23" customFormat="1" ht="14.45" customHeight="1" x14ac:dyDescent="0.2">
      <c r="A147" s="154"/>
      <c r="B147" s="72"/>
      <c r="C147" s="73"/>
      <c r="D147" s="78"/>
      <c r="E147" s="78"/>
      <c r="F147" s="75"/>
    </row>
    <row r="148" spans="1:14" s="23" customFormat="1" ht="14.45" customHeight="1" x14ac:dyDescent="0.25">
      <c r="A148" s="146"/>
      <c r="B148"/>
      <c r="C148"/>
      <c r="D148"/>
      <c r="E148"/>
      <c r="F148"/>
    </row>
    <row r="149" spans="1:14" s="23" customFormat="1" ht="14.45" customHeight="1" x14ac:dyDescent="0.2">
      <c r="A149" s="41"/>
      <c r="D149" s="78"/>
      <c r="E149" s="78"/>
    </row>
    <row r="150" spans="1:14" s="23" customFormat="1" ht="14.45" customHeight="1" x14ac:dyDescent="0.25">
      <c r="A150" s="146"/>
      <c r="B150"/>
      <c r="C150"/>
      <c r="D150"/>
      <c r="E150"/>
      <c r="F150"/>
    </row>
    <row r="151" spans="1:14" s="23" customFormat="1" ht="14.45" customHeight="1" x14ac:dyDescent="0.25">
      <c r="A151" s="146"/>
      <c r="B151"/>
      <c r="C151"/>
      <c r="D151" s="80"/>
      <c r="E151" s="80"/>
      <c r="F151"/>
    </row>
    <row r="152" spans="1:14" s="23" customFormat="1" ht="14.45" customHeight="1" x14ac:dyDescent="0.25">
      <c r="A152" s="146"/>
      <c r="B152"/>
      <c r="C152"/>
      <c r="D152"/>
      <c r="E152"/>
      <c r="F152"/>
    </row>
    <row r="153" spans="1:14" s="23" customFormat="1" ht="14.45" customHeight="1" x14ac:dyDescent="0.2">
      <c r="A153" s="41"/>
      <c r="D153" s="78"/>
      <c r="E153" s="78"/>
      <c r="G153" s="38"/>
      <c r="H153" s="38"/>
      <c r="I153" s="39"/>
      <c r="J153" s="38"/>
      <c r="L153" s="63"/>
      <c r="M153" s="63"/>
      <c r="N153" s="64"/>
    </row>
    <row r="154" spans="1:14" s="23" customFormat="1" ht="14.45" customHeight="1" x14ac:dyDescent="0.2">
      <c r="A154" s="41"/>
      <c r="D154" s="78"/>
      <c r="E154" s="78"/>
    </row>
    <row r="155" spans="1:14" s="23" customFormat="1" ht="14.45" customHeight="1" x14ac:dyDescent="0.25">
      <c r="A155" s="41"/>
      <c r="D155"/>
      <c r="E155"/>
    </row>
    <row r="156" spans="1:14" s="23" customFormat="1" ht="14.45" customHeight="1" x14ac:dyDescent="0.25">
      <c r="A156" s="146"/>
      <c r="B156"/>
      <c r="C156"/>
      <c r="D156"/>
      <c r="E156"/>
      <c r="F156"/>
    </row>
    <row r="157" spans="1:14" s="23" customFormat="1" ht="14.45" customHeight="1" x14ac:dyDescent="0.25">
      <c r="A157" s="41"/>
      <c r="D157"/>
      <c r="E157"/>
    </row>
    <row r="158" spans="1:14" s="23" customFormat="1" ht="14.45" customHeight="1" x14ac:dyDescent="0.2">
      <c r="A158" s="41"/>
      <c r="D158" s="78"/>
      <c r="E158" s="78"/>
    </row>
    <row r="159" spans="1:14" ht="14.45" customHeight="1" x14ac:dyDescent="0.25">
      <c r="A159" s="41"/>
      <c r="B159" s="23"/>
      <c r="C159" s="23"/>
      <c r="D159" s="78"/>
      <c r="E159" s="78"/>
      <c r="F159" s="23"/>
    </row>
    <row r="160" spans="1:14" ht="14.45" customHeight="1" x14ac:dyDescent="0.25"/>
    <row r="161" spans="1:6" ht="14.45" customHeight="1" x14ac:dyDescent="0.25">
      <c r="A161" s="154"/>
      <c r="B161" s="72"/>
      <c r="C161" s="122"/>
      <c r="D161" s="78"/>
      <c r="E161" s="78"/>
      <c r="F161" s="75"/>
    </row>
    <row r="162" spans="1:6" x14ac:dyDescent="0.25">
      <c r="A162" s="41"/>
      <c r="B162" s="23"/>
      <c r="C162" s="23"/>
      <c r="D162" s="78"/>
      <c r="E162" s="78"/>
      <c r="F162" s="23"/>
    </row>
    <row r="170" spans="1:6" x14ac:dyDescent="0.25">
      <c r="A170" s="41"/>
      <c r="B170" s="23"/>
      <c r="C170" s="23"/>
      <c r="F170" s="23"/>
    </row>
  </sheetData>
  <mergeCells count="42">
    <mergeCell ref="D14:E14"/>
    <mergeCell ref="D8:E8"/>
    <mergeCell ref="D2:E2"/>
    <mergeCell ref="D47:E47"/>
    <mergeCell ref="D32:E32"/>
    <mergeCell ref="D20:E20"/>
    <mergeCell ref="D26:E26"/>
    <mergeCell ref="B2:C2"/>
    <mergeCell ref="B8:C8"/>
    <mergeCell ref="B14:C14"/>
    <mergeCell ref="B100:C100"/>
    <mergeCell ref="B47:C47"/>
    <mergeCell ref="B48:C48"/>
    <mergeCell ref="B94:C94"/>
    <mergeCell ref="B20:C20"/>
    <mergeCell ref="B54:C54"/>
    <mergeCell ref="B60:C60"/>
    <mergeCell ref="B67:C67"/>
    <mergeCell ref="B80:C80"/>
    <mergeCell ref="B26:C26"/>
    <mergeCell ref="B39:C39"/>
    <mergeCell ref="D108:E108"/>
    <mergeCell ref="D100:E100"/>
    <mergeCell ref="D94:E94"/>
    <mergeCell ref="B101:C101"/>
    <mergeCell ref="D60:E60"/>
    <mergeCell ref="B126:C126"/>
    <mergeCell ref="B73:C73"/>
    <mergeCell ref="B32:C32"/>
    <mergeCell ref="B86:C86"/>
    <mergeCell ref="D126:E126"/>
    <mergeCell ref="D39:E39"/>
    <mergeCell ref="D120:E120"/>
    <mergeCell ref="B114:C114"/>
    <mergeCell ref="B120:C120"/>
    <mergeCell ref="D114:E114"/>
    <mergeCell ref="B108:C108"/>
    <mergeCell ref="D67:E67"/>
    <mergeCell ref="D54:E54"/>
    <mergeCell ref="D86:E86"/>
    <mergeCell ref="D80:E80"/>
    <mergeCell ref="D73:E7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4"/>
  <sheetViews>
    <sheetView topLeftCell="A15" workbookViewId="0">
      <selection activeCell="M60" sqref="M60"/>
    </sheetView>
  </sheetViews>
  <sheetFormatPr defaultRowHeight="15" x14ac:dyDescent="0.25"/>
  <cols>
    <col min="1" max="1" width="3.85546875" customWidth="1"/>
    <col min="2" max="2" width="32.28515625" customWidth="1"/>
    <col min="3" max="3" width="40" customWidth="1"/>
    <col min="4" max="4" width="15.5703125" customWidth="1"/>
    <col min="5" max="5" width="11.42578125" bestFit="1" customWidth="1"/>
    <col min="6" max="6" width="15" customWidth="1"/>
    <col min="7" max="7" width="11.140625" customWidth="1"/>
    <col min="8" max="8" width="15" customWidth="1"/>
    <col min="9" max="9" width="11.140625" customWidth="1"/>
    <col min="10" max="10" width="15.28515625" customWidth="1"/>
  </cols>
  <sheetData>
    <row r="1" spans="1:10" ht="18" x14ac:dyDescent="0.25">
      <c r="A1" s="94"/>
      <c r="B1" s="184" t="s">
        <v>0</v>
      </c>
      <c r="C1" s="185"/>
      <c r="D1" s="186" t="s">
        <v>1</v>
      </c>
      <c r="E1" s="187"/>
      <c r="F1" s="186" t="s">
        <v>3</v>
      </c>
      <c r="G1" s="187"/>
      <c r="H1" s="186" t="s">
        <v>2</v>
      </c>
      <c r="I1" s="187"/>
      <c r="J1" s="111"/>
    </row>
    <row r="2" spans="1:10" x14ac:dyDescent="0.25">
      <c r="A2" s="3"/>
      <c r="B2" s="4"/>
      <c r="C2" s="4"/>
      <c r="D2" s="5" t="s">
        <v>5</v>
      </c>
      <c r="E2" s="5" t="s">
        <v>4</v>
      </c>
      <c r="F2" s="5" t="s">
        <v>5</v>
      </c>
      <c r="G2" s="5" t="s">
        <v>4</v>
      </c>
      <c r="H2" s="5" t="s">
        <v>5</v>
      </c>
      <c r="I2" s="5" t="s">
        <v>4</v>
      </c>
      <c r="J2" s="5" t="s">
        <v>232</v>
      </c>
    </row>
    <row r="3" spans="1:10" ht="14.45" customHeight="1" x14ac:dyDescent="0.25">
      <c r="A3" s="54">
        <v>1</v>
      </c>
      <c r="B3" s="7" t="s">
        <v>361</v>
      </c>
      <c r="C3" s="7" t="s">
        <v>361</v>
      </c>
      <c r="D3" s="112">
        <v>518608.44</v>
      </c>
      <c r="E3" s="112">
        <v>75224</v>
      </c>
      <c r="F3" s="113"/>
      <c r="G3" s="113"/>
      <c r="H3" s="113"/>
      <c r="I3" s="113"/>
      <c r="J3" s="114" t="s">
        <v>405</v>
      </c>
    </row>
    <row r="4" spans="1:10" ht="14.45" customHeight="1" x14ac:dyDescent="0.25">
      <c r="A4" s="54">
        <v>2</v>
      </c>
      <c r="B4" s="7" t="s">
        <v>362</v>
      </c>
      <c r="C4" s="7" t="s">
        <v>362</v>
      </c>
      <c r="D4" s="115">
        <v>189193.70000000004</v>
      </c>
      <c r="E4" s="115">
        <v>46693</v>
      </c>
      <c r="F4" s="113"/>
      <c r="G4" s="113"/>
      <c r="H4" s="113"/>
      <c r="I4" s="113"/>
      <c r="J4" s="114" t="s">
        <v>269</v>
      </c>
    </row>
    <row r="5" spans="1:10" ht="14.45" customHeight="1" x14ac:dyDescent="0.25">
      <c r="A5" s="54">
        <v>3</v>
      </c>
      <c r="B5" s="7" t="s">
        <v>363</v>
      </c>
      <c r="C5" s="7" t="s">
        <v>364</v>
      </c>
      <c r="D5" s="62">
        <v>154447.29999999999</v>
      </c>
      <c r="E5" s="62">
        <v>21578</v>
      </c>
      <c r="F5" s="113"/>
      <c r="G5" s="113"/>
      <c r="H5" s="116"/>
      <c r="I5" s="116"/>
      <c r="J5" s="114" t="s">
        <v>406</v>
      </c>
    </row>
    <row r="6" spans="1:10" ht="14.45" customHeight="1" x14ac:dyDescent="0.25">
      <c r="A6" s="54">
        <v>4</v>
      </c>
      <c r="B6" s="7" t="s">
        <v>365</v>
      </c>
      <c r="C6" s="7" t="s">
        <v>365</v>
      </c>
      <c r="D6" s="117">
        <v>103895.06</v>
      </c>
      <c r="E6" s="117">
        <v>16125</v>
      </c>
      <c r="F6" s="113"/>
      <c r="G6" s="113"/>
      <c r="H6" s="113"/>
      <c r="I6" s="113"/>
      <c r="J6" s="114" t="s">
        <v>248</v>
      </c>
    </row>
    <row r="7" spans="1:10" ht="14.45" customHeight="1" x14ac:dyDescent="0.25">
      <c r="A7" s="54">
        <v>5</v>
      </c>
      <c r="B7" s="7" t="s">
        <v>366</v>
      </c>
      <c r="C7" s="7" t="s">
        <v>367</v>
      </c>
      <c r="D7" s="117">
        <v>100581.27</v>
      </c>
      <c r="E7" s="117">
        <v>21021</v>
      </c>
      <c r="F7" s="113"/>
      <c r="G7" s="113"/>
      <c r="H7" s="113"/>
      <c r="I7" s="113"/>
      <c r="J7" s="114" t="s">
        <v>238</v>
      </c>
    </row>
    <row r="8" spans="1:10" ht="14.45" customHeight="1" x14ac:dyDescent="0.25">
      <c r="A8" s="54">
        <v>6</v>
      </c>
      <c r="B8" s="7" t="s">
        <v>368</v>
      </c>
      <c r="C8" s="7" t="s">
        <v>369</v>
      </c>
      <c r="D8" s="117">
        <v>99630.67</v>
      </c>
      <c r="E8" s="117">
        <v>14892</v>
      </c>
      <c r="F8" s="113"/>
      <c r="G8" s="113"/>
      <c r="H8" s="113"/>
      <c r="I8" s="113"/>
      <c r="J8" s="114" t="s">
        <v>407</v>
      </c>
    </row>
    <row r="9" spans="1:10" ht="14.45" customHeight="1" x14ac:dyDescent="0.25">
      <c r="A9" s="54">
        <v>7</v>
      </c>
      <c r="B9" s="7" t="s">
        <v>370</v>
      </c>
      <c r="C9" s="7" t="s">
        <v>371</v>
      </c>
      <c r="D9" s="117">
        <v>84032.409999999989</v>
      </c>
      <c r="E9" s="117">
        <v>16946</v>
      </c>
      <c r="F9" s="113"/>
      <c r="G9" s="113"/>
      <c r="H9" s="113"/>
      <c r="I9" s="113"/>
      <c r="J9" s="114" t="s">
        <v>408</v>
      </c>
    </row>
    <row r="10" spans="1:10" ht="14.45" customHeight="1" x14ac:dyDescent="0.25">
      <c r="A10" s="54">
        <v>8</v>
      </c>
      <c r="B10" s="7" t="s">
        <v>372</v>
      </c>
      <c r="C10" s="7" t="s">
        <v>373</v>
      </c>
      <c r="D10" s="117">
        <v>74073.179999999993</v>
      </c>
      <c r="E10" s="117">
        <v>17228</v>
      </c>
      <c r="F10" s="113"/>
      <c r="G10" s="113"/>
      <c r="H10" s="113"/>
      <c r="I10" s="113"/>
      <c r="J10" s="114" t="s">
        <v>409</v>
      </c>
    </row>
    <row r="11" spans="1:10" ht="14.45" customHeight="1" x14ac:dyDescent="0.25">
      <c r="A11" s="54">
        <v>9</v>
      </c>
      <c r="B11" s="7" t="s">
        <v>374</v>
      </c>
      <c r="C11" s="7" t="s">
        <v>375</v>
      </c>
      <c r="D11" s="117">
        <v>58288.34</v>
      </c>
      <c r="E11" s="117">
        <v>8296</v>
      </c>
      <c r="F11" s="113"/>
      <c r="G11" s="113"/>
      <c r="H11" s="113"/>
      <c r="I11" s="113"/>
      <c r="J11" s="114" t="s">
        <v>243</v>
      </c>
    </row>
    <row r="12" spans="1:10" ht="14.45" customHeight="1" x14ac:dyDescent="0.25">
      <c r="A12" s="54">
        <v>10</v>
      </c>
      <c r="B12" s="7" t="s">
        <v>376</v>
      </c>
      <c r="C12" s="7" t="s">
        <v>377</v>
      </c>
      <c r="D12" s="117">
        <v>49656.78</v>
      </c>
      <c r="E12" s="117">
        <v>7916</v>
      </c>
      <c r="F12" s="113"/>
      <c r="G12" s="113"/>
      <c r="H12" s="113"/>
      <c r="I12" s="113"/>
      <c r="J12" s="114" t="s">
        <v>235</v>
      </c>
    </row>
    <row r="13" spans="1:10" ht="14.45" customHeight="1" x14ac:dyDescent="0.25">
      <c r="A13" s="54">
        <v>11</v>
      </c>
      <c r="B13" s="7" t="s">
        <v>378</v>
      </c>
      <c r="C13" s="7" t="s">
        <v>379</v>
      </c>
      <c r="D13" s="117">
        <v>32877.57</v>
      </c>
      <c r="E13" s="117">
        <v>7593</v>
      </c>
      <c r="F13" s="113"/>
      <c r="G13" s="113"/>
      <c r="H13" s="113"/>
      <c r="I13" s="113"/>
      <c r="J13" s="114" t="s">
        <v>313</v>
      </c>
    </row>
    <row r="14" spans="1:10" ht="14.45" customHeight="1" x14ac:dyDescent="0.25">
      <c r="A14" s="54">
        <v>12</v>
      </c>
      <c r="B14" s="107" t="s">
        <v>380</v>
      </c>
      <c r="C14" s="7" t="s">
        <v>381</v>
      </c>
      <c r="D14" s="117">
        <v>30855.07</v>
      </c>
      <c r="E14" s="117">
        <v>4756</v>
      </c>
      <c r="F14" s="113"/>
      <c r="G14" s="113"/>
      <c r="H14" s="113"/>
      <c r="I14" s="113"/>
      <c r="J14" s="114" t="s">
        <v>410</v>
      </c>
    </row>
    <row r="15" spans="1:10" ht="14.45" customHeight="1" x14ac:dyDescent="0.25">
      <c r="A15" s="54">
        <v>13</v>
      </c>
      <c r="B15" s="7" t="s">
        <v>382</v>
      </c>
      <c r="C15" s="7" t="s">
        <v>382</v>
      </c>
      <c r="D15" s="117">
        <v>30622.25</v>
      </c>
      <c r="E15" s="117">
        <v>5036</v>
      </c>
      <c r="F15" s="113"/>
      <c r="G15" s="113"/>
      <c r="H15" s="113"/>
      <c r="I15" s="113"/>
      <c r="J15" s="114" t="s">
        <v>356</v>
      </c>
    </row>
    <row r="16" spans="1:10" ht="14.45" customHeight="1" x14ac:dyDescent="0.25">
      <c r="A16" s="54">
        <v>14</v>
      </c>
      <c r="B16" s="7" t="s">
        <v>383</v>
      </c>
      <c r="C16" s="7" t="s">
        <v>384</v>
      </c>
      <c r="D16" s="117">
        <v>19238.510000000002</v>
      </c>
      <c r="E16" s="117">
        <v>3367</v>
      </c>
      <c r="F16" s="113"/>
      <c r="G16" s="113"/>
      <c r="H16" s="113"/>
      <c r="I16" s="113"/>
      <c r="J16" s="114" t="s">
        <v>411</v>
      </c>
    </row>
    <row r="17" spans="1:10" ht="14.45" customHeight="1" x14ac:dyDescent="0.25">
      <c r="A17" s="54">
        <v>15</v>
      </c>
      <c r="B17" s="7" t="s">
        <v>385</v>
      </c>
      <c r="C17" s="7" t="s">
        <v>386</v>
      </c>
      <c r="D17" s="117">
        <v>17052.599999999999</v>
      </c>
      <c r="E17" s="117">
        <v>3505</v>
      </c>
      <c r="F17" s="113"/>
      <c r="G17" s="113"/>
      <c r="H17" s="113"/>
      <c r="I17" s="113"/>
      <c r="J17" s="114" t="s">
        <v>412</v>
      </c>
    </row>
    <row r="18" spans="1:10" ht="14.45" customHeight="1" x14ac:dyDescent="0.25">
      <c r="A18" s="54">
        <v>16</v>
      </c>
      <c r="B18" s="7" t="s">
        <v>387</v>
      </c>
      <c r="C18" s="7" t="s">
        <v>388</v>
      </c>
      <c r="D18" s="117">
        <v>16533.62</v>
      </c>
      <c r="E18" s="117">
        <v>2802</v>
      </c>
      <c r="F18" s="113"/>
      <c r="G18" s="113"/>
      <c r="H18" s="113"/>
      <c r="I18" s="113"/>
      <c r="J18" s="114" t="s">
        <v>413</v>
      </c>
    </row>
    <row r="19" spans="1:10" ht="14.45" customHeight="1" x14ac:dyDescent="0.25">
      <c r="A19" s="54">
        <v>17</v>
      </c>
      <c r="B19" s="7" t="s">
        <v>389</v>
      </c>
      <c r="C19" s="7" t="s">
        <v>390</v>
      </c>
      <c r="D19" s="117">
        <v>15277.060000000001</v>
      </c>
      <c r="E19" s="117">
        <v>3126</v>
      </c>
      <c r="F19" s="113"/>
      <c r="G19" s="113"/>
      <c r="H19" s="113"/>
      <c r="I19" s="113"/>
      <c r="J19" s="114" t="s">
        <v>360</v>
      </c>
    </row>
    <row r="20" spans="1:10" ht="14.45" customHeight="1" x14ac:dyDescent="0.25">
      <c r="A20" s="54">
        <v>18</v>
      </c>
      <c r="B20" s="7" t="s">
        <v>391</v>
      </c>
      <c r="C20" s="7" t="s">
        <v>392</v>
      </c>
      <c r="D20" s="117">
        <v>13562.6</v>
      </c>
      <c r="E20" s="117">
        <v>2100</v>
      </c>
      <c r="F20" s="113"/>
      <c r="G20" s="113"/>
      <c r="H20" s="118"/>
      <c r="I20" s="118"/>
      <c r="J20" s="114" t="s">
        <v>271</v>
      </c>
    </row>
    <row r="21" spans="1:10" ht="14.45" customHeight="1" x14ac:dyDescent="0.25">
      <c r="A21" s="54">
        <v>19</v>
      </c>
      <c r="B21" s="7" t="s">
        <v>393</v>
      </c>
      <c r="C21" s="7" t="s">
        <v>394</v>
      </c>
      <c r="D21" s="117">
        <v>11390.15</v>
      </c>
      <c r="E21" s="117">
        <v>1654</v>
      </c>
      <c r="F21" s="113"/>
      <c r="G21" s="113"/>
      <c r="H21" s="118"/>
      <c r="I21" s="118"/>
      <c r="J21" s="114">
        <v>44918</v>
      </c>
    </row>
    <row r="22" spans="1:10" ht="14.45" customHeight="1" x14ac:dyDescent="0.25">
      <c r="A22" s="54">
        <v>20</v>
      </c>
      <c r="B22" s="7" t="s">
        <v>395</v>
      </c>
      <c r="C22" s="7" t="s">
        <v>396</v>
      </c>
      <c r="D22" s="117">
        <v>10529.27</v>
      </c>
      <c r="E22" s="117">
        <v>1674</v>
      </c>
      <c r="F22" s="113"/>
      <c r="G22" s="113"/>
      <c r="H22" s="118"/>
      <c r="I22" s="118"/>
      <c r="J22" s="114" t="s">
        <v>412</v>
      </c>
    </row>
    <row r="23" spans="1:10" ht="14.45" customHeight="1" x14ac:dyDescent="0.25">
      <c r="A23" s="54">
        <v>21</v>
      </c>
      <c r="B23" s="7" t="s">
        <v>397</v>
      </c>
      <c r="C23" s="107" t="s">
        <v>398</v>
      </c>
      <c r="D23" s="117">
        <v>6283.39</v>
      </c>
      <c r="E23" s="117">
        <v>972</v>
      </c>
      <c r="F23" s="113"/>
      <c r="G23" s="113"/>
      <c r="H23" s="118"/>
      <c r="I23" s="118"/>
      <c r="J23" s="114" t="s">
        <v>314</v>
      </c>
    </row>
    <row r="24" spans="1:10" ht="14.45" customHeight="1" x14ac:dyDescent="0.25">
      <c r="A24" s="54">
        <v>22</v>
      </c>
      <c r="B24" s="7" t="s">
        <v>399</v>
      </c>
      <c r="C24" s="7" t="s">
        <v>400</v>
      </c>
      <c r="D24" s="117">
        <v>5326.29</v>
      </c>
      <c r="E24" s="117">
        <v>962</v>
      </c>
      <c r="F24" s="113"/>
      <c r="G24" s="113"/>
      <c r="H24" s="118"/>
      <c r="I24" s="118"/>
      <c r="J24" s="114" t="s">
        <v>408</v>
      </c>
    </row>
    <row r="25" spans="1:10" ht="14.45" customHeight="1" x14ac:dyDescent="0.25">
      <c r="A25" s="54">
        <v>23</v>
      </c>
      <c r="B25" s="7" t="s">
        <v>85</v>
      </c>
      <c r="C25" s="7" t="s">
        <v>86</v>
      </c>
      <c r="D25" s="117">
        <v>2210.69</v>
      </c>
      <c r="E25" s="117">
        <v>885</v>
      </c>
      <c r="F25" s="113"/>
      <c r="G25" s="113"/>
      <c r="H25" s="118"/>
      <c r="I25" s="118"/>
      <c r="J25" s="114" t="s">
        <v>98</v>
      </c>
    </row>
    <row r="26" spans="1:10" ht="14.45" customHeight="1" x14ac:dyDescent="0.25">
      <c r="A26" s="54">
        <v>24</v>
      </c>
      <c r="B26" s="7" t="s">
        <v>91</v>
      </c>
      <c r="C26" s="7" t="s">
        <v>92</v>
      </c>
      <c r="D26" s="117">
        <v>1762.57</v>
      </c>
      <c r="E26" s="117">
        <v>607</v>
      </c>
      <c r="F26" s="113"/>
      <c r="G26" s="113"/>
      <c r="H26" s="118"/>
      <c r="I26" s="118"/>
      <c r="J26" s="114" t="s">
        <v>101</v>
      </c>
    </row>
    <row r="27" spans="1:10" ht="14.45" customHeight="1" x14ac:dyDescent="0.25">
      <c r="A27" s="54">
        <v>27</v>
      </c>
      <c r="B27" s="7" t="s">
        <v>89</v>
      </c>
      <c r="C27" s="7" t="s">
        <v>90</v>
      </c>
      <c r="D27" s="117">
        <v>1380.17</v>
      </c>
      <c r="E27" s="117">
        <v>610</v>
      </c>
      <c r="F27" s="113"/>
      <c r="G27" s="113"/>
      <c r="H27" s="118"/>
      <c r="I27" s="118"/>
      <c r="J27" s="114" t="s">
        <v>100</v>
      </c>
    </row>
    <row r="28" spans="1:10" ht="14.45" customHeight="1" x14ac:dyDescent="0.25">
      <c r="A28" s="54">
        <v>25</v>
      </c>
      <c r="B28" s="7" t="s">
        <v>401</v>
      </c>
      <c r="C28" s="7" t="s">
        <v>402</v>
      </c>
      <c r="D28" s="117">
        <v>1359.5</v>
      </c>
      <c r="E28" s="117">
        <v>211</v>
      </c>
      <c r="F28" s="113"/>
      <c r="G28" s="113"/>
      <c r="H28" s="118"/>
      <c r="I28" s="118"/>
      <c r="J28" s="114" t="s">
        <v>414</v>
      </c>
    </row>
    <row r="29" spans="1:10" ht="14.45" customHeight="1" x14ac:dyDescent="0.25">
      <c r="A29" s="54">
        <v>26</v>
      </c>
      <c r="B29" s="7" t="s">
        <v>403</v>
      </c>
      <c r="C29" s="7" t="s">
        <v>404</v>
      </c>
      <c r="D29" s="117">
        <v>1319</v>
      </c>
      <c r="E29" s="117">
        <v>342</v>
      </c>
      <c r="F29" s="113"/>
      <c r="G29" s="113"/>
      <c r="H29" s="118"/>
      <c r="I29" s="118"/>
      <c r="J29" s="114" t="s">
        <v>415</v>
      </c>
    </row>
    <row r="30" spans="1:10" ht="14.45" customHeight="1" x14ac:dyDescent="0.25">
      <c r="A30" s="54">
        <v>28</v>
      </c>
      <c r="B30" s="7" t="s">
        <v>95</v>
      </c>
      <c r="C30" s="7" t="s">
        <v>96</v>
      </c>
      <c r="D30" s="117">
        <v>1079.96</v>
      </c>
      <c r="E30" s="117">
        <v>474</v>
      </c>
      <c r="F30" s="113"/>
      <c r="G30" s="113"/>
      <c r="H30" s="118"/>
      <c r="I30" s="118"/>
      <c r="J30" s="114" t="s">
        <v>103</v>
      </c>
    </row>
    <row r="31" spans="1:10" ht="14.45" customHeight="1" x14ac:dyDescent="0.25">
      <c r="A31" s="54">
        <v>29</v>
      </c>
      <c r="B31" s="7" t="s">
        <v>93</v>
      </c>
      <c r="C31" s="7" t="s">
        <v>94</v>
      </c>
      <c r="D31" s="117">
        <v>321.26</v>
      </c>
      <c r="E31" s="117">
        <v>74</v>
      </c>
      <c r="F31" s="113"/>
      <c r="G31" s="113"/>
      <c r="H31" s="118"/>
      <c r="I31" s="118"/>
      <c r="J31" s="114" t="s">
        <v>102</v>
      </c>
    </row>
    <row r="32" spans="1:10" ht="14.45" customHeight="1" x14ac:dyDescent="0.25">
      <c r="A32" s="54">
        <v>30</v>
      </c>
      <c r="B32" s="7" t="s">
        <v>51</v>
      </c>
      <c r="C32" s="7" t="s">
        <v>51</v>
      </c>
      <c r="D32" s="117">
        <v>92</v>
      </c>
      <c r="E32" s="117">
        <v>23</v>
      </c>
      <c r="F32" s="113"/>
      <c r="G32" s="113"/>
      <c r="H32" s="118"/>
      <c r="I32" s="118"/>
      <c r="J32" s="114" t="s">
        <v>105</v>
      </c>
    </row>
    <row r="33" spans="1:10" ht="14.45" customHeight="1" x14ac:dyDescent="0.25">
      <c r="A33" s="54">
        <v>31</v>
      </c>
      <c r="B33" s="7" t="s">
        <v>87</v>
      </c>
      <c r="C33" s="7" t="s">
        <v>88</v>
      </c>
      <c r="D33" s="117">
        <v>11.1</v>
      </c>
      <c r="E33" s="117">
        <v>2</v>
      </c>
      <c r="F33" s="113"/>
      <c r="G33" s="113"/>
      <c r="H33" s="118"/>
      <c r="I33" s="118"/>
      <c r="J33" s="114" t="s">
        <v>99</v>
      </c>
    </row>
    <row r="34" spans="1:10" ht="14.45" customHeight="1" x14ac:dyDescent="0.25">
      <c r="A34" s="54">
        <v>32</v>
      </c>
      <c r="B34" s="7" t="s">
        <v>448</v>
      </c>
      <c r="C34" s="7" t="s">
        <v>449</v>
      </c>
      <c r="D34" s="117"/>
      <c r="E34" s="117"/>
      <c r="F34" s="113">
        <v>645373.32000000007</v>
      </c>
      <c r="G34" s="113">
        <v>99270</v>
      </c>
      <c r="H34" s="118"/>
      <c r="I34" s="118"/>
      <c r="J34" s="114" t="s">
        <v>313</v>
      </c>
    </row>
    <row r="35" spans="1:10" ht="14.45" customHeight="1" x14ac:dyDescent="0.25">
      <c r="A35" s="54">
        <v>33</v>
      </c>
      <c r="B35" s="7" t="s">
        <v>115</v>
      </c>
      <c r="C35" s="7" t="s">
        <v>116</v>
      </c>
      <c r="D35" s="117"/>
      <c r="E35" s="117"/>
      <c r="F35" s="113">
        <v>298115.59000000003</v>
      </c>
      <c r="G35" s="113">
        <v>43896</v>
      </c>
      <c r="H35" s="118"/>
      <c r="I35" s="118"/>
      <c r="J35" s="114" t="s">
        <v>102</v>
      </c>
    </row>
    <row r="36" spans="1:10" ht="14.45" customHeight="1" x14ac:dyDescent="0.25">
      <c r="A36" s="54">
        <v>34</v>
      </c>
      <c r="B36" s="7" t="s">
        <v>450</v>
      </c>
      <c r="C36" s="7" t="s">
        <v>451</v>
      </c>
      <c r="D36" s="117"/>
      <c r="E36" s="117"/>
      <c r="F36" s="113">
        <v>250092.83</v>
      </c>
      <c r="G36" s="113">
        <v>36559</v>
      </c>
      <c r="H36" s="118"/>
      <c r="I36" s="118"/>
      <c r="J36" s="114" t="s">
        <v>272</v>
      </c>
    </row>
    <row r="37" spans="1:10" ht="14.45" customHeight="1" x14ac:dyDescent="0.25">
      <c r="A37" s="54">
        <v>35</v>
      </c>
      <c r="B37" s="7" t="s">
        <v>452</v>
      </c>
      <c r="C37" s="7" t="s">
        <v>453</v>
      </c>
      <c r="D37" s="117"/>
      <c r="E37" s="117"/>
      <c r="F37" s="113">
        <v>184243.05000000002</v>
      </c>
      <c r="G37" s="113">
        <v>36237</v>
      </c>
      <c r="H37" s="118"/>
      <c r="I37" s="118"/>
      <c r="J37" s="114" t="s">
        <v>248</v>
      </c>
    </row>
    <row r="38" spans="1:10" ht="14.45" customHeight="1" x14ac:dyDescent="0.25">
      <c r="A38" s="54">
        <v>36</v>
      </c>
      <c r="B38" s="7" t="s">
        <v>454</v>
      </c>
      <c r="C38" s="7" t="s">
        <v>455</v>
      </c>
      <c r="D38" s="117"/>
      <c r="E38" s="117"/>
      <c r="F38" s="113">
        <v>177262.4</v>
      </c>
      <c r="G38" s="113">
        <v>26406</v>
      </c>
      <c r="H38" s="118"/>
      <c r="I38" s="118"/>
      <c r="J38" s="114" t="s">
        <v>463</v>
      </c>
    </row>
    <row r="39" spans="1:10" ht="14.45" customHeight="1" x14ac:dyDescent="0.25">
      <c r="A39" s="54">
        <v>37</v>
      </c>
      <c r="B39" s="7" t="s">
        <v>456</v>
      </c>
      <c r="C39" s="7" t="s">
        <v>457</v>
      </c>
      <c r="D39" s="117"/>
      <c r="E39" s="117"/>
      <c r="F39" s="113">
        <v>99477.75</v>
      </c>
      <c r="G39" s="113">
        <v>13963</v>
      </c>
      <c r="H39" s="118"/>
      <c r="I39" s="118"/>
      <c r="J39" s="114" t="s">
        <v>267</v>
      </c>
    </row>
    <row r="40" spans="1:10" ht="14.45" customHeight="1" x14ac:dyDescent="0.25">
      <c r="A40" s="54">
        <v>38</v>
      </c>
      <c r="B40" s="107" t="s">
        <v>458</v>
      </c>
      <c r="C40" s="7" t="s">
        <v>459</v>
      </c>
      <c r="D40" s="117"/>
      <c r="E40" s="117"/>
      <c r="F40" s="113">
        <v>90730.6</v>
      </c>
      <c r="G40" s="113">
        <v>14247</v>
      </c>
      <c r="H40" s="118"/>
      <c r="I40" s="118"/>
      <c r="J40" s="114" t="s">
        <v>464</v>
      </c>
    </row>
    <row r="41" spans="1:10" ht="14.45" customHeight="1" x14ac:dyDescent="0.25">
      <c r="A41" s="54">
        <v>39</v>
      </c>
      <c r="B41" s="7" t="s">
        <v>460</v>
      </c>
      <c r="C41" s="7" t="s">
        <v>461</v>
      </c>
      <c r="D41" s="117"/>
      <c r="E41" s="117"/>
      <c r="F41" s="113">
        <v>46452.04</v>
      </c>
      <c r="G41" s="113">
        <v>7392</v>
      </c>
      <c r="H41" s="118"/>
      <c r="I41" s="118"/>
      <c r="J41" s="114" t="s">
        <v>246</v>
      </c>
    </row>
    <row r="42" spans="1:10" ht="14.45" customHeight="1" x14ac:dyDescent="0.25">
      <c r="A42" s="54">
        <v>40</v>
      </c>
      <c r="B42" s="7" t="s">
        <v>462</v>
      </c>
      <c r="C42" s="7" t="s">
        <v>462</v>
      </c>
      <c r="D42" s="117"/>
      <c r="E42" s="117"/>
      <c r="F42" s="113">
        <v>34441.660000000003</v>
      </c>
      <c r="G42" s="113">
        <v>5201</v>
      </c>
      <c r="H42" s="118"/>
      <c r="I42" s="118"/>
      <c r="J42" s="114" t="s">
        <v>246</v>
      </c>
    </row>
    <row r="43" spans="1:10" ht="14.45" customHeight="1" x14ac:dyDescent="0.25">
      <c r="A43" s="54">
        <v>41</v>
      </c>
      <c r="B43" s="7" t="s">
        <v>117</v>
      </c>
      <c r="C43" s="7" t="s">
        <v>118</v>
      </c>
      <c r="D43" s="117"/>
      <c r="E43" s="117"/>
      <c r="F43" s="113">
        <v>639.91999999999996</v>
      </c>
      <c r="G43" s="113">
        <v>260</v>
      </c>
      <c r="H43" s="118"/>
      <c r="I43" s="118"/>
      <c r="J43" s="114" t="s">
        <v>104</v>
      </c>
    </row>
    <row r="44" spans="1:10" ht="14.45" customHeight="1" x14ac:dyDescent="0.25">
      <c r="A44" s="54">
        <v>42</v>
      </c>
      <c r="B44" s="7" t="s">
        <v>416</v>
      </c>
      <c r="C44" s="7" t="s">
        <v>417</v>
      </c>
      <c r="D44" s="117"/>
      <c r="E44" s="117"/>
      <c r="F44" s="113"/>
      <c r="G44" s="113"/>
      <c r="H44" s="118">
        <v>369596.98</v>
      </c>
      <c r="I44" s="118">
        <v>52890</v>
      </c>
      <c r="J44" s="114" t="s">
        <v>441</v>
      </c>
    </row>
    <row r="45" spans="1:10" ht="14.45" customHeight="1" x14ac:dyDescent="0.25">
      <c r="A45" s="54">
        <v>43</v>
      </c>
      <c r="B45" s="7" t="s">
        <v>418</v>
      </c>
      <c r="C45" s="7" t="s">
        <v>419</v>
      </c>
      <c r="D45" s="117"/>
      <c r="E45" s="117"/>
      <c r="F45" s="113"/>
      <c r="G45" s="113"/>
      <c r="H45" s="118">
        <v>320809.10000000003</v>
      </c>
      <c r="I45" s="118">
        <v>68352</v>
      </c>
      <c r="J45" s="114" t="s">
        <v>407</v>
      </c>
    </row>
    <row r="46" spans="1:10" ht="14.45" customHeight="1" x14ac:dyDescent="0.25">
      <c r="A46" s="54">
        <v>44</v>
      </c>
      <c r="B46" s="107" t="s">
        <v>420</v>
      </c>
      <c r="C46" s="7" t="s">
        <v>421</v>
      </c>
      <c r="D46" s="117"/>
      <c r="E46" s="117"/>
      <c r="F46" s="113"/>
      <c r="G46" s="113"/>
      <c r="H46" s="118">
        <v>314073.93</v>
      </c>
      <c r="I46" s="118">
        <v>44326</v>
      </c>
      <c r="J46" s="114" t="s">
        <v>240</v>
      </c>
    </row>
    <row r="47" spans="1:10" ht="14.45" customHeight="1" x14ac:dyDescent="0.25">
      <c r="A47" s="54">
        <v>45</v>
      </c>
      <c r="B47" s="7" t="s">
        <v>422</v>
      </c>
      <c r="C47" s="7" t="s">
        <v>422</v>
      </c>
      <c r="D47" s="117"/>
      <c r="E47" s="117"/>
      <c r="F47" s="113"/>
      <c r="G47" s="113"/>
      <c r="H47" s="118">
        <v>250831.02</v>
      </c>
      <c r="I47" s="118">
        <v>38976</v>
      </c>
      <c r="J47" s="114" t="s">
        <v>239</v>
      </c>
    </row>
    <row r="48" spans="1:10" ht="14.45" customHeight="1" x14ac:dyDescent="0.25">
      <c r="A48" s="54">
        <v>46</v>
      </c>
      <c r="B48" s="7" t="s">
        <v>423</v>
      </c>
      <c r="C48" s="7" t="s">
        <v>424</v>
      </c>
      <c r="D48" s="117"/>
      <c r="E48" s="117"/>
      <c r="F48" s="113"/>
      <c r="G48" s="113"/>
      <c r="H48" s="118">
        <v>221096.56000000003</v>
      </c>
      <c r="I48" s="118">
        <v>32324</v>
      </c>
      <c r="J48" s="114" t="s">
        <v>408</v>
      </c>
    </row>
    <row r="49" spans="1:10" ht="14.45" customHeight="1" x14ac:dyDescent="0.25">
      <c r="A49" s="54">
        <v>47</v>
      </c>
      <c r="B49" s="7" t="s">
        <v>425</v>
      </c>
      <c r="C49" s="7" t="s">
        <v>426</v>
      </c>
      <c r="D49" s="117"/>
      <c r="E49" s="117"/>
      <c r="F49" s="113"/>
      <c r="G49" s="113"/>
      <c r="H49" s="118">
        <v>167648.70000000001</v>
      </c>
      <c r="I49" s="118">
        <v>26727</v>
      </c>
      <c r="J49" s="114" t="s">
        <v>442</v>
      </c>
    </row>
    <row r="50" spans="1:10" ht="14.45" customHeight="1" x14ac:dyDescent="0.25">
      <c r="A50" s="54">
        <v>48</v>
      </c>
      <c r="B50" s="7" t="s">
        <v>108</v>
      </c>
      <c r="C50" s="7" t="s">
        <v>109</v>
      </c>
      <c r="D50" s="117"/>
      <c r="E50" s="117"/>
      <c r="F50" s="113"/>
      <c r="G50" s="113"/>
      <c r="H50" s="118">
        <v>59899.69</v>
      </c>
      <c r="I50" s="118">
        <v>9046</v>
      </c>
      <c r="J50" s="114" t="s">
        <v>111</v>
      </c>
    </row>
    <row r="51" spans="1:10" ht="14.45" customHeight="1" x14ac:dyDescent="0.25">
      <c r="A51" s="54">
        <v>49</v>
      </c>
      <c r="B51" s="7" t="s">
        <v>427</v>
      </c>
      <c r="C51" s="7" t="s">
        <v>428</v>
      </c>
      <c r="D51" s="117"/>
      <c r="E51" s="117"/>
      <c r="F51" s="113"/>
      <c r="G51" s="113"/>
      <c r="H51" s="118">
        <v>30378.12</v>
      </c>
      <c r="I51" s="118">
        <v>4802</v>
      </c>
      <c r="J51" s="114" t="s">
        <v>247</v>
      </c>
    </row>
    <row r="52" spans="1:10" ht="14.45" customHeight="1" x14ac:dyDescent="0.25">
      <c r="A52" s="54">
        <v>50</v>
      </c>
      <c r="B52" s="7" t="s">
        <v>429</v>
      </c>
      <c r="C52" s="7" t="s">
        <v>430</v>
      </c>
      <c r="D52" s="117"/>
      <c r="E52" s="117"/>
      <c r="F52" s="113"/>
      <c r="G52" s="113"/>
      <c r="H52" s="118">
        <v>12207.22</v>
      </c>
      <c r="I52" s="118">
        <v>2288</v>
      </c>
      <c r="J52" s="114" t="s">
        <v>411</v>
      </c>
    </row>
    <row r="53" spans="1:10" ht="14.45" customHeight="1" x14ac:dyDescent="0.25">
      <c r="A53" s="54">
        <v>51</v>
      </c>
      <c r="B53" s="107" t="s">
        <v>431</v>
      </c>
      <c r="C53" s="107" t="s">
        <v>432</v>
      </c>
      <c r="D53" s="117"/>
      <c r="E53" s="117"/>
      <c r="F53" s="113"/>
      <c r="G53" s="113"/>
      <c r="H53" s="118">
        <v>2314.5</v>
      </c>
      <c r="I53" s="118">
        <v>412</v>
      </c>
      <c r="J53" s="114" t="s">
        <v>443</v>
      </c>
    </row>
    <row r="54" spans="1:10" ht="14.45" customHeight="1" x14ac:dyDescent="0.25">
      <c r="A54" s="54">
        <v>52</v>
      </c>
      <c r="B54" s="107" t="s">
        <v>433</v>
      </c>
      <c r="C54" s="7" t="s">
        <v>434</v>
      </c>
      <c r="D54" s="117"/>
      <c r="E54" s="117"/>
      <c r="F54" s="113"/>
      <c r="G54" s="113"/>
      <c r="H54" s="118">
        <v>2314.5</v>
      </c>
      <c r="I54" s="118">
        <v>412</v>
      </c>
      <c r="J54" s="114" t="s">
        <v>444</v>
      </c>
    </row>
    <row r="55" spans="1:10" ht="14.45" customHeight="1" x14ac:dyDescent="0.25">
      <c r="A55" s="54">
        <v>53</v>
      </c>
      <c r="B55" s="7" t="s">
        <v>435</v>
      </c>
      <c r="C55" s="7" t="s">
        <v>436</v>
      </c>
      <c r="D55" s="117"/>
      <c r="E55" s="117"/>
      <c r="F55" s="113"/>
      <c r="G55" s="113"/>
      <c r="H55" s="118">
        <v>668.67</v>
      </c>
      <c r="I55" s="118">
        <v>39</v>
      </c>
      <c r="J55" s="114" t="s">
        <v>445</v>
      </c>
    </row>
    <row r="56" spans="1:10" ht="14.45" customHeight="1" x14ac:dyDescent="0.25">
      <c r="A56" s="54">
        <v>54</v>
      </c>
      <c r="B56" s="7" t="s">
        <v>437</v>
      </c>
      <c r="C56" s="7" t="s">
        <v>438</v>
      </c>
      <c r="D56" s="117"/>
      <c r="E56" s="117"/>
      <c r="F56" s="113"/>
      <c r="G56" s="113"/>
      <c r="H56" s="118">
        <v>668.67</v>
      </c>
      <c r="I56" s="118">
        <v>40</v>
      </c>
      <c r="J56" s="114" t="s">
        <v>446</v>
      </c>
    </row>
    <row r="57" spans="1:10" ht="14.45" customHeight="1" x14ac:dyDescent="0.25">
      <c r="A57" s="54">
        <v>55</v>
      </c>
      <c r="B57" s="7" t="s">
        <v>439</v>
      </c>
      <c r="C57" s="7" t="s">
        <v>440</v>
      </c>
      <c r="D57" s="117"/>
      <c r="E57" s="117"/>
      <c r="F57" s="113"/>
      <c r="G57" s="113"/>
      <c r="H57" s="118">
        <v>668.66</v>
      </c>
      <c r="I57" s="118">
        <v>39</v>
      </c>
      <c r="J57" s="114" t="s">
        <v>447</v>
      </c>
    </row>
    <row r="58" spans="1:10" ht="14.45" customHeight="1" x14ac:dyDescent="0.25">
      <c r="A58" s="54">
        <v>56</v>
      </c>
      <c r="B58" s="7" t="s">
        <v>106</v>
      </c>
      <c r="C58" s="7" t="s">
        <v>107</v>
      </c>
      <c r="D58" s="117"/>
      <c r="E58" s="117"/>
      <c r="F58" s="113"/>
      <c r="G58" s="113"/>
      <c r="H58" s="118">
        <v>638.20000000000005</v>
      </c>
      <c r="I58" s="118">
        <v>158</v>
      </c>
      <c r="J58" s="114" t="s">
        <v>110</v>
      </c>
    </row>
    <row r="59" spans="1:10" x14ac:dyDescent="0.25">
      <c r="A59" s="111"/>
      <c r="B59" s="111"/>
      <c r="C59" s="111"/>
      <c r="D59" s="119">
        <f>SUM(D3:D33)</f>
        <v>1651491.7800000003</v>
      </c>
      <c r="E59" s="119">
        <f>SUM(E3:E33)</f>
        <v>286694</v>
      </c>
      <c r="F59" s="119">
        <f>SUM(F34:F43)</f>
        <v>1826829.1600000001</v>
      </c>
      <c r="G59" s="119">
        <f>SUM(G34:G43)</f>
        <v>283431</v>
      </c>
      <c r="H59" s="119">
        <f>SUM(H44:H58)</f>
        <v>1753814.5199999998</v>
      </c>
      <c r="I59" s="119">
        <f>SUM(I44:I58)</f>
        <v>280831</v>
      </c>
      <c r="J59" s="111"/>
    </row>
    <row r="62" spans="1:10" x14ac:dyDescent="0.25">
      <c r="B62" s="6"/>
      <c r="C62" s="6"/>
      <c r="D62" s="179" t="s">
        <v>5</v>
      </c>
      <c r="E62" s="179"/>
      <c r="F62" s="182" t="s">
        <v>28</v>
      </c>
      <c r="G62" s="183"/>
      <c r="H62" s="182"/>
      <c r="I62" s="183"/>
    </row>
    <row r="63" spans="1:10" x14ac:dyDescent="0.25">
      <c r="B63" s="19" t="s">
        <v>7</v>
      </c>
      <c r="C63" s="19"/>
      <c r="D63" s="178">
        <f>D59+F59+H59</f>
        <v>5232135.46</v>
      </c>
      <c r="E63" s="179"/>
      <c r="F63" s="180">
        <f>E59+G59+I59</f>
        <v>850956</v>
      </c>
      <c r="G63" s="181"/>
      <c r="H63" s="180"/>
      <c r="I63" s="181"/>
    </row>
    <row r="84" ht="15.75" customHeight="1" x14ac:dyDescent="0.25"/>
  </sheetData>
  <sortState xmlns:xlrd2="http://schemas.microsoft.com/office/spreadsheetml/2017/richdata2" ref="A3:J58">
    <sortCondition descending="1" ref="D3:D58"/>
    <sortCondition descending="1" ref="F3:F58"/>
  </sortState>
  <mergeCells count="10">
    <mergeCell ref="D63:E63"/>
    <mergeCell ref="F63:G63"/>
    <mergeCell ref="F62:G62"/>
    <mergeCell ref="H63:I63"/>
    <mergeCell ref="B1:C1"/>
    <mergeCell ref="D1:E1"/>
    <mergeCell ref="F1:G1"/>
    <mergeCell ref="H1:I1"/>
    <mergeCell ref="H62:I62"/>
    <mergeCell ref="D62:E6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FDA20-FC54-4058-B014-12E5C2D42618}">
  <dimension ref="A1:H38"/>
  <sheetViews>
    <sheetView workbookViewId="0">
      <selection activeCell="B1" sqref="B1:C1"/>
    </sheetView>
  </sheetViews>
  <sheetFormatPr defaultRowHeight="15" x14ac:dyDescent="0.25"/>
  <cols>
    <col min="1" max="1" width="3.7109375" customWidth="1"/>
    <col min="2" max="2" width="30" customWidth="1"/>
    <col min="3" max="3" width="30.5703125" customWidth="1"/>
    <col min="4" max="7" width="14.42578125" customWidth="1"/>
    <col min="8" max="8" width="13.28515625" customWidth="1"/>
  </cols>
  <sheetData>
    <row r="1" spans="1:8" ht="26.25" customHeight="1" x14ac:dyDescent="0.25">
      <c r="A1" s="90"/>
      <c r="B1" s="188" t="s">
        <v>67</v>
      </c>
      <c r="C1" s="189"/>
      <c r="D1" s="190" t="s">
        <v>31</v>
      </c>
      <c r="E1" s="191"/>
      <c r="F1" s="190" t="s">
        <v>32</v>
      </c>
      <c r="G1" s="191"/>
    </row>
    <row r="2" spans="1:8" x14ac:dyDescent="0.25">
      <c r="A2" s="89"/>
      <c r="B2" s="50"/>
      <c r="C2" s="50"/>
      <c r="D2" s="5" t="s">
        <v>5</v>
      </c>
      <c r="E2" s="5" t="s">
        <v>4</v>
      </c>
      <c r="F2" s="5" t="s">
        <v>5</v>
      </c>
      <c r="G2" s="5" t="s">
        <v>4</v>
      </c>
    </row>
    <row r="3" spans="1:8" ht="14.45" customHeight="1" x14ac:dyDescent="0.25">
      <c r="A3" s="51">
        <v>1</v>
      </c>
      <c r="B3" s="7" t="s">
        <v>192</v>
      </c>
      <c r="C3" s="7" t="s">
        <v>193</v>
      </c>
      <c r="D3" s="17">
        <v>1340481.4200000002</v>
      </c>
      <c r="E3" s="17">
        <v>248873</v>
      </c>
      <c r="F3" s="17"/>
      <c r="G3" s="17"/>
      <c r="H3" s="68" t="s">
        <v>233</v>
      </c>
    </row>
    <row r="4" spans="1:8" ht="14.45" customHeight="1" x14ac:dyDescent="0.25">
      <c r="A4" s="51">
        <v>2</v>
      </c>
      <c r="B4" s="107" t="s">
        <v>194</v>
      </c>
      <c r="C4" s="7" t="s">
        <v>195</v>
      </c>
      <c r="D4" s="9">
        <v>311123.28000000003</v>
      </c>
      <c r="E4" s="9">
        <v>59594</v>
      </c>
      <c r="F4" s="32"/>
      <c r="G4" s="46"/>
      <c r="H4" s="68" t="s">
        <v>234</v>
      </c>
    </row>
    <row r="5" spans="1:8" ht="14.45" customHeight="1" x14ac:dyDescent="0.25">
      <c r="A5" s="51">
        <v>3</v>
      </c>
      <c r="B5" s="67" t="s">
        <v>196</v>
      </c>
      <c r="C5" s="67" t="s">
        <v>197</v>
      </c>
      <c r="D5" s="32">
        <v>207212.15</v>
      </c>
      <c r="E5" s="32">
        <v>42102</v>
      </c>
      <c r="F5" s="32"/>
      <c r="G5" s="46"/>
      <c r="H5" s="68" t="s">
        <v>235</v>
      </c>
    </row>
    <row r="6" spans="1:8" ht="14.45" customHeight="1" x14ac:dyDescent="0.25">
      <c r="A6" s="51">
        <v>4</v>
      </c>
      <c r="B6" s="7" t="s">
        <v>134</v>
      </c>
      <c r="C6" s="7" t="s">
        <v>135</v>
      </c>
      <c r="D6" s="32">
        <v>198792.05</v>
      </c>
      <c r="E6" s="32">
        <v>39466</v>
      </c>
      <c r="F6" s="8"/>
      <c r="G6" s="8"/>
      <c r="H6" s="70" t="s">
        <v>236</v>
      </c>
    </row>
    <row r="7" spans="1:8" ht="14.45" customHeight="1" x14ac:dyDescent="0.25">
      <c r="A7" s="51">
        <v>5</v>
      </c>
      <c r="B7" s="107" t="s">
        <v>198</v>
      </c>
      <c r="C7" s="7" t="s">
        <v>199</v>
      </c>
      <c r="D7" s="32">
        <v>194741.08999999997</v>
      </c>
      <c r="E7" s="32">
        <v>30379</v>
      </c>
      <c r="F7" s="8"/>
      <c r="G7" s="8"/>
      <c r="H7" s="70" t="s">
        <v>237</v>
      </c>
    </row>
    <row r="8" spans="1:8" ht="14.45" customHeight="1" x14ac:dyDescent="0.25">
      <c r="A8" s="51">
        <v>6</v>
      </c>
      <c r="B8" s="7" t="s">
        <v>200</v>
      </c>
      <c r="C8" s="7" t="s">
        <v>201</v>
      </c>
      <c r="D8" s="32">
        <v>119805.53</v>
      </c>
      <c r="E8" s="32">
        <v>18919</v>
      </c>
      <c r="F8" s="8"/>
      <c r="G8" s="8"/>
      <c r="H8" s="70">
        <v>44820</v>
      </c>
    </row>
    <row r="9" spans="1:8" ht="14.45" customHeight="1" x14ac:dyDescent="0.25">
      <c r="A9" s="51">
        <v>7</v>
      </c>
      <c r="B9" s="7" t="s">
        <v>130</v>
      </c>
      <c r="C9" s="7" t="s">
        <v>131</v>
      </c>
      <c r="D9" s="32">
        <v>115166.40000000001</v>
      </c>
      <c r="E9" s="32">
        <v>17294</v>
      </c>
      <c r="F9" s="8"/>
      <c r="G9" s="8"/>
      <c r="H9" s="70" t="s">
        <v>136</v>
      </c>
    </row>
    <row r="10" spans="1:8" ht="14.45" customHeight="1" x14ac:dyDescent="0.25">
      <c r="A10" s="51">
        <v>8</v>
      </c>
      <c r="B10" s="7" t="s">
        <v>202</v>
      </c>
      <c r="C10" s="7" t="s">
        <v>203</v>
      </c>
      <c r="D10" s="32">
        <v>112034</v>
      </c>
      <c r="E10" s="32">
        <v>15745</v>
      </c>
      <c r="F10" s="8"/>
      <c r="G10" s="8"/>
      <c r="H10" s="70" t="s">
        <v>238</v>
      </c>
    </row>
    <row r="11" spans="1:8" ht="14.45" customHeight="1" x14ac:dyDescent="0.25">
      <c r="A11" s="51">
        <v>9</v>
      </c>
      <c r="B11" s="7" t="s">
        <v>204</v>
      </c>
      <c r="C11" s="7" t="s">
        <v>205</v>
      </c>
      <c r="D11" s="32">
        <v>90039.98</v>
      </c>
      <c r="E11" s="32">
        <v>13670</v>
      </c>
      <c r="F11" s="8"/>
      <c r="G11" s="8"/>
      <c r="H11" s="70" t="s">
        <v>239</v>
      </c>
    </row>
    <row r="12" spans="1:8" ht="14.45" customHeight="1" x14ac:dyDescent="0.25">
      <c r="A12" s="51">
        <v>10</v>
      </c>
      <c r="B12" s="7" t="s">
        <v>206</v>
      </c>
      <c r="C12" s="7" t="s">
        <v>207</v>
      </c>
      <c r="D12" s="32">
        <v>69600.17</v>
      </c>
      <c r="E12" s="32">
        <v>10706</v>
      </c>
      <c r="F12" s="8"/>
      <c r="G12" s="8"/>
      <c r="H12" s="70" t="s">
        <v>240</v>
      </c>
    </row>
    <row r="13" spans="1:8" ht="14.45" customHeight="1" x14ac:dyDescent="0.25">
      <c r="A13" s="51">
        <v>11</v>
      </c>
      <c r="B13" s="7" t="s">
        <v>208</v>
      </c>
      <c r="C13" s="7" t="s">
        <v>209</v>
      </c>
      <c r="D13" s="32">
        <v>46524.380000000005</v>
      </c>
      <c r="E13" s="32">
        <v>7263</v>
      </c>
      <c r="F13" s="8"/>
      <c r="G13" s="8"/>
      <c r="H13" s="70" t="s">
        <v>241</v>
      </c>
    </row>
    <row r="14" spans="1:8" ht="14.45" customHeight="1" x14ac:dyDescent="0.25">
      <c r="A14" s="51">
        <v>12</v>
      </c>
      <c r="B14" s="7" t="s">
        <v>210</v>
      </c>
      <c r="C14" s="7" t="s">
        <v>211</v>
      </c>
      <c r="D14" s="32">
        <v>35538.550000000003</v>
      </c>
      <c r="E14" s="32">
        <v>5976</v>
      </c>
      <c r="F14" s="8"/>
      <c r="G14" s="8"/>
      <c r="H14" s="70" t="s">
        <v>242</v>
      </c>
    </row>
    <row r="15" spans="1:8" ht="14.45" customHeight="1" x14ac:dyDescent="0.25">
      <c r="A15" s="51">
        <v>13</v>
      </c>
      <c r="B15" s="7" t="s">
        <v>212</v>
      </c>
      <c r="C15" s="7" t="s">
        <v>213</v>
      </c>
      <c r="D15" s="32">
        <v>22738</v>
      </c>
      <c r="E15" s="32">
        <v>3537</v>
      </c>
      <c r="F15" s="8"/>
      <c r="G15" s="8"/>
      <c r="H15" s="70" t="s">
        <v>235</v>
      </c>
    </row>
    <row r="16" spans="1:8" ht="14.45" customHeight="1" x14ac:dyDescent="0.25">
      <c r="A16" s="51">
        <v>14</v>
      </c>
      <c r="B16" s="67" t="s">
        <v>214</v>
      </c>
      <c r="C16" s="67" t="s">
        <v>215</v>
      </c>
      <c r="D16" s="32">
        <v>22435.74</v>
      </c>
      <c r="E16" s="32">
        <v>3550</v>
      </c>
      <c r="F16" s="8"/>
      <c r="G16" s="8"/>
      <c r="H16" s="68" t="s">
        <v>243</v>
      </c>
    </row>
    <row r="17" spans="1:8" ht="14.45" customHeight="1" x14ac:dyDescent="0.25">
      <c r="A17" s="51">
        <v>15</v>
      </c>
      <c r="B17" s="7" t="s">
        <v>216</v>
      </c>
      <c r="C17" s="7" t="s">
        <v>217</v>
      </c>
      <c r="D17" s="32">
        <v>17673.77</v>
      </c>
      <c r="E17" s="32">
        <v>2737</v>
      </c>
      <c r="F17" s="8"/>
      <c r="G17" s="8"/>
      <c r="H17" s="68" t="s">
        <v>244</v>
      </c>
    </row>
    <row r="18" spans="1:8" ht="14.45" customHeight="1" x14ac:dyDescent="0.25">
      <c r="A18" s="51">
        <v>16</v>
      </c>
      <c r="B18" s="11" t="s">
        <v>218</v>
      </c>
      <c r="C18" s="11" t="s">
        <v>219</v>
      </c>
      <c r="D18" s="32">
        <v>17040.52</v>
      </c>
      <c r="E18" s="32">
        <v>2726</v>
      </c>
      <c r="F18" s="8"/>
      <c r="G18" s="8"/>
      <c r="H18" s="68" t="s">
        <v>245</v>
      </c>
    </row>
    <row r="19" spans="1:8" ht="14.45" customHeight="1" x14ac:dyDescent="0.25">
      <c r="A19" s="51">
        <v>17</v>
      </c>
      <c r="B19" s="11" t="s">
        <v>220</v>
      </c>
      <c r="C19" s="11" t="s">
        <v>221</v>
      </c>
      <c r="D19" s="32">
        <v>13448.460000000001</v>
      </c>
      <c r="E19" s="32">
        <v>2509</v>
      </c>
      <c r="F19" s="8"/>
      <c r="G19" s="8"/>
      <c r="H19" s="68" t="s">
        <v>246</v>
      </c>
    </row>
    <row r="20" spans="1:8" ht="14.45" customHeight="1" x14ac:dyDescent="0.25">
      <c r="A20" s="51">
        <v>18</v>
      </c>
      <c r="B20" s="11" t="s">
        <v>222</v>
      </c>
      <c r="C20" s="11" t="s">
        <v>223</v>
      </c>
      <c r="D20" s="32">
        <v>9850</v>
      </c>
      <c r="E20" s="32">
        <v>1799</v>
      </c>
      <c r="F20" s="8"/>
      <c r="G20" s="8"/>
      <c r="H20" s="68" t="s">
        <v>247</v>
      </c>
    </row>
    <row r="21" spans="1:8" ht="14.45" customHeight="1" x14ac:dyDescent="0.25">
      <c r="A21" s="51">
        <v>19</v>
      </c>
      <c r="B21" s="11" t="s">
        <v>224</v>
      </c>
      <c r="C21" s="11" t="s">
        <v>225</v>
      </c>
      <c r="D21" s="32">
        <v>3075.67</v>
      </c>
      <c r="E21" s="32">
        <v>504</v>
      </c>
      <c r="F21" s="17"/>
      <c r="G21" s="17"/>
      <c r="H21" s="68" t="s">
        <v>248</v>
      </c>
    </row>
    <row r="22" spans="1:8" ht="14.45" customHeight="1" x14ac:dyDescent="0.25">
      <c r="A22" s="51">
        <v>20</v>
      </c>
      <c r="B22" s="11" t="s">
        <v>132</v>
      </c>
      <c r="C22" s="11" t="s">
        <v>133</v>
      </c>
      <c r="D22" s="32">
        <v>1030.81</v>
      </c>
      <c r="E22" s="32">
        <v>194</v>
      </c>
      <c r="F22" s="17"/>
      <c r="G22" s="17"/>
      <c r="H22" s="68" t="s">
        <v>98</v>
      </c>
    </row>
    <row r="23" spans="1:8" ht="14.45" customHeight="1" x14ac:dyDescent="0.25">
      <c r="A23" s="51">
        <v>21</v>
      </c>
      <c r="B23" s="11" t="s">
        <v>226</v>
      </c>
      <c r="C23" s="11" t="s">
        <v>227</v>
      </c>
      <c r="D23" s="32">
        <v>467</v>
      </c>
      <c r="E23" s="32">
        <v>94</v>
      </c>
      <c r="F23" s="17"/>
      <c r="G23" s="17"/>
      <c r="H23" s="68" t="s">
        <v>66</v>
      </c>
    </row>
    <row r="24" spans="1:8" ht="14.45" customHeight="1" x14ac:dyDescent="0.25">
      <c r="A24" s="51">
        <v>22</v>
      </c>
      <c r="B24" s="106" t="s">
        <v>228</v>
      </c>
      <c r="C24" s="106" t="s">
        <v>229</v>
      </c>
      <c r="D24" s="32">
        <v>467</v>
      </c>
      <c r="E24" s="32">
        <v>94</v>
      </c>
      <c r="F24" s="8"/>
      <c r="G24" s="8"/>
      <c r="H24" s="68" t="s">
        <v>249</v>
      </c>
    </row>
    <row r="25" spans="1:8" ht="14.45" customHeight="1" x14ac:dyDescent="0.25">
      <c r="A25" s="51">
        <v>23</v>
      </c>
      <c r="B25" s="106" t="s">
        <v>230</v>
      </c>
      <c r="C25" s="106" t="s">
        <v>231</v>
      </c>
      <c r="D25" s="32">
        <v>467</v>
      </c>
      <c r="E25" s="32">
        <v>94</v>
      </c>
      <c r="F25" s="8"/>
      <c r="G25" s="8"/>
      <c r="H25" s="68" t="s">
        <v>250</v>
      </c>
    </row>
    <row r="26" spans="1:8" ht="14.45" customHeight="1" x14ac:dyDescent="0.25">
      <c r="A26" s="51">
        <v>24</v>
      </c>
      <c r="B26" s="106" t="s">
        <v>251</v>
      </c>
      <c r="C26" s="106" t="s">
        <v>252</v>
      </c>
      <c r="D26" s="32"/>
      <c r="E26" s="32"/>
      <c r="F26" s="8">
        <v>423160.66999999993</v>
      </c>
      <c r="G26" s="8">
        <v>83186</v>
      </c>
      <c r="H26" s="68" t="s">
        <v>267</v>
      </c>
    </row>
    <row r="27" spans="1:8" ht="14.45" customHeight="1" x14ac:dyDescent="0.25">
      <c r="A27" s="51">
        <v>25</v>
      </c>
      <c r="B27" s="106" t="s">
        <v>253</v>
      </c>
      <c r="C27" s="106" t="s">
        <v>254</v>
      </c>
      <c r="D27" s="32"/>
      <c r="E27" s="32"/>
      <c r="F27" s="8">
        <v>363003.32</v>
      </c>
      <c r="G27" s="8">
        <v>54439</v>
      </c>
      <c r="H27" s="68" t="s">
        <v>268</v>
      </c>
    </row>
    <row r="28" spans="1:8" ht="14.45" customHeight="1" x14ac:dyDescent="0.25">
      <c r="A28" s="51">
        <v>26</v>
      </c>
      <c r="B28" s="106" t="s">
        <v>255</v>
      </c>
      <c r="C28" s="106" t="s">
        <v>256</v>
      </c>
      <c r="D28" s="32"/>
      <c r="E28" s="32"/>
      <c r="F28" s="8">
        <v>227664.45</v>
      </c>
      <c r="G28" s="8">
        <v>34537</v>
      </c>
      <c r="H28" s="68">
        <v>44834</v>
      </c>
    </row>
    <row r="29" spans="1:8" ht="14.45" customHeight="1" x14ac:dyDescent="0.25">
      <c r="A29" s="51">
        <v>27</v>
      </c>
      <c r="B29" s="106" t="s">
        <v>257</v>
      </c>
      <c r="C29" s="106" t="s">
        <v>258</v>
      </c>
      <c r="D29" s="32"/>
      <c r="E29" s="32"/>
      <c r="F29" s="8">
        <v>189029.38</v>
      </c>
      <c r="G29" s="8">
        <v>27960</v>
      </c>
      <c r="H29" s="68" t="s">
        <v>269</v>
      </c>
    </row>
    <row r="30" spans="1:8" ht="14.45" customHeight="1" x14ac:dyDescent="0.25">
      <c r="A30" s="51">
        <v>28</v>
      </c>
      <c r="B30" s="106" t="s">
        <v>259</v>
      </c>
      <c r="C30" s="106" t="s">
        <v>260</v>
      </c>
      <c r="D30" s="32"/>
      <c r="E30" s="32"/>
      <c r="F30" s="8">
        <v>183761.71000000002</v>
      </c>
      <c r="G30" s="8">
        <v>36516</v>
      </c>
      <c r="H30" s="68" t="s">
        <v>270</v>
      </c>
    </row>
    <row r="31" spans="1:8" ht="14.45" customHeight="1" x14ac:dyDescent="0.25">
      <c r="A31" s="51">
        <v>29</v>
      </c>
      <c r="B31" s="7" t="s">
        <v>261</v>
      </c>
      <c r="C31" s="7" t="s">
        <v>262</v>
      </c>
      <c r="D31" s="32"/>
      <c r="E31" s="32"/>
      <c r="F31" s="8">
        <v>72931.33</v>
      </c>
      <c r="G31" s="8">
        <v>10372</v>
      </c>
      <c r="H31" s="105" t="s">
        <v>271</v>
      </c>
    </row>
    <row r="32" spans="1:8" ht="14.45" customHeight="1" x14ac:dyDescent="0.25">
      <c r="A32" s="51">
        <v>30</v>
      </c>
      <c r="B32" s="7" t="s">
        <v>263</v>
      </c>
      <c r="C32" s="7" t="s">
        <v>264</v>
      </c>
      <c r="D32" s="32"/>
      <c r="E32" s="32"/>
      <c r="F32" s="8">
        <v>15623</v>
      </c>
      <c r="G32" s="8">
        <v>2382</v>
      </c>
      <c r="H32" s="105" t="s">
        <v>272</v>
      </c>
    </row>
    <row r="33" spans="1:8" ht="14.45" customHeight="1" x14ac:dyDescent="0.25">
      <c r="A33" s="54">
        <v>31</v>
      </c>
      <c r="B33" s="107" t="s">
        <v>265</v>
      </c>
      <c r="C33" s="107" t="s">
        <v>266</v>
      </c>
      <c r="D33" s="32"/>
      <c r="E33" s="32"/>
      <c r="F33" s="8">
        <v>2059</v>
      </c>
      <c r="G33" s="8">
        <v>122</v>
      </c>
      <c r="H33" s="105" t="s">
        <v>273</v>
      </c>
    </row>
    <row r="34" spans="1:8" x14ac:dyDescent="0.25">
      <c r="D34" s="18">
        <f>SUM(D3:D25)</f>
        <v>2949752.9699999997</v>
      </c>
      <c r="E34" s="18">
        <f>SUM(E3:E25)</f>
        <v>527825</v>
      </c>
      <c r="F34" s="18">
        <f>SUM(F26:F33)</f>
        <v>1477232.8599999999</v>
      </c>
      <c r="G34" s="18">
        <f>SUM(G26:G33)</f>
        <v>249514</v>
      </c>
    </row>
    <row r="37" spans="1:8" x14ac:dyDescent="0.25">
      <c r="B37" s="6"/>
      <c r="C37" s="6"/>
      <c r="D37" s="182" t="s">
        <v>6</v>
      </c>
      <c r="E37" s="183"/>
      <c r="F37" s="182" t="s">
        <v>4</v>
      </c>
      <c r="G37" s="183"/>
    </row>
    <row r="38" spans="1:8" x14ac:dyDescent="0.25">
      <c r="B38" s="19" t="s">
        <v>7</v>
      </c>
      <c r="C38" s="19"/>
      <c r="D38" s="180">
        <f>D34+F34</f>
        <v>4426985.83</v>
      </c>
      <c r="E38" s="181"/>
      <c r="F38" s="180">
        <f>E34+G34</f>
        <v>777339</v>
      </c>
      <c r="G38" s="181"/>
    </row>
  </sheetData>
  <mergeCells count="7">
    <mergeCell ref="D38:E38"/>
    <mergeCell ref="F38:G38"/>
    <mergeCell ref="B1:C1"/>
    <mergeCell ref="D1:E1"/>
    <mergeCell ref="F1:G1"/>
    <mergeCell ref="D37:E37"/>
    <mergeCell ref="F37:G3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5"/>
  <sheetViews>
    <sheetView workbookViewId="0">
      <selection activeCell="D1" sqref="D1:I1"/>
    </sheetView>
  </sheetViews>
  <sheetFormatPr defaultRowHeight="15" x14ac:dyDescent="0.25"/>
  <cols>
    <col min="1" max="1" width="3.7109375" customWidth="1"/>
    <col min="2" max="2" width="30" customWidth="1"/>
    <col min="3" max="3" width="30.5703125" customWidth="1"/>
    <col min="4" max="4" width="14.5703125" customWidth="1"/>
    <col min="5" max="5" width="16.28515625" customWidth="1"/>
    <col min="6" max="6" width="14.42578125" customWidth="1"/>
    <col min="7" max="7" width="12.42578125" customWidth="1"/>
    <col min="8" max="8" width="14.42578125" customWidth="1"/>
    <col min="9" max="9" width="12.42578125" customWidth="1"/>
    <col min="10" max="10" width="13.28515625" customWidth="1"/>
  </cols>
  <sheetData>
    <row r="1" spans="1:10" ht="26.25" customHeight="1" x14ac:dyDescent="0.25">
      <c r="A1" s="48"/>
      <c r="B1" s="188" t="s">
        <v>29</v>
      </c>
      <c r="C1" s="189"/>
      <c r="D1" s="194" t="s">
        <v>1</v>
      </c>
      <c r="E1" s="194"/>
      <c r="F1" s="188" t="s">
        <v>30</v>
      </c>
      <c r="G1" s="189"/>
      <c r="H1" s="192" t="s">
        <v>800</v>
      </c>
      <c r="I1" s="193"/>
    </row>
    <row r="2" spans="1:10" x14ac:dyDescent="0.25">
      <c r="A2" s="89"/>
      <c r="B2" s="50"/>
      <c r="C2" s="50"/>
      <c r="D2" s="5" t="s">
        <v>5</v>
      </c>
      <c r="E2" s="5" t="s">
        <v>4</v>
      </c>
      <c r="F2" s="5" t="s">
        <v>5</v>
      </c>
      <c r="G2" s="5" t="s">
        <v>4</v>
      </c>
      <c r="H2" s="5" t="s">
        <v>5</v>
      </c>
      <c r="I2" s="5" t="s">
        <v>4</v>
      </c>
    </row>
    <row r="3" spans="1:10" ht="14.45" customHeight="1" x14ac:dyDescent="0.25">
      <c r="A3" s="51">
        <v>1</v>
      </c>
      <c r="B3" s="7" t="s">
        <v>274</v>
      </c>
      <c r="C3" s="7" t="s">
        <v>275</v>
      </c>
      <c r="D3" s="53">
        <v>44862.259999999995</v>
      </c>
      <c r="E3" s="53">
        <v>6482</v>
      </c>
      <c r="F3" s="17"/>
      <c r="G3" s="17"/>
      <c r="H3" s="17"/>
      <c r="I3" s="17"/>
      <c r="J3" s="68" t="s">
        <v>270</v>
      </c>
    </row>
    <row r="4" spans="1:10" ht="14.45" customHeight="1" x14ac:dyDescent="0.25">
      <c r="A4" s="51">
        <v>2</v>
      </c>
      <c r="B4" s="7" t="s">
        <v>276</v>
      </c>
      <c r="C4" s="7" t="s">
        <v>277</v>
      </c>
      <c r="D4" s="53">
        <v>37351.770000000004</v>
      </c>
      <c r="E4" s="53">
        <v>7524</v>
      </c>
      <c r="F4" s="9"/>
      <c r="G4" s="9"/>
      <c r="H4" s="9"/>
      <c r="I4" s="9"/>
      <c r="J4" s="68" t="s">
        <v>312</v>
      </c>
    </row>
    <row r="5" spans="1:10" ht="14.45" customHeight="1" x14ac:dyDescent="0.25">
      <c r="A5" s="51">
        <v>3</v>
      </c>
      <c r="B5" s="107" t="s">
        <v>278</v>
      </c>
      <c r="C5" s="7" t="s">
        <v>279</v>
      </c>
      <c r="D5" s="62">
        <v>28675.47</v>
      </c>
      <c r="E5" s="62">
        <v>6547</v>
      </c>
      <c r="F5" s="32"/>
      <c r="G5" s="32"/>
      <c r="H5" s="32"/>
      <c r="I5" s="32"/>
      <c r="J5" s="70" t="s">
        <v>241</v>
      </c>
    </row>
    <row r="6" spans="1:10" ht="14.45" customHeight="1" x14ac:dyDescent="0.25">
      <c r="A6" s="51">
        <v>4</v>
      </c>
      <c r="B6" s="7" t="s">
        <v>280</v>
      </c>
      <c r="C6" s="7" t="s">
        <v>281</v>
      </c>
      <c r="D6" s="62">
        <v>23173.29</v>
      </c>
      <c r="E6" s="62">
        <v>3964</v>
      </c>
      <c r="F6" s="32"/>
      <c r="G6" s="32"/>
      <c r="H6" s="32"/>
      <c r="I6" s="32"/>
      <c r="J6" s="68" t="s">
        <v>313</v>
      </c>
    </row>
    <row r="7" spans="1:10" ht="14.45" customHeight="1" x14ac:dyDescent="0.25">
      <c r="A7" s="51">
        <v>5</v>
      </c>
      <c r="B7" s="11" t="s">
        <v>282</v>
      </c>
      <c r="C7" s="11" t="s">
        <v>283</v>
      </c>
      <c r="D7" s="62">
        <v>16303.67</v>
      </c>
      <c r="E7" s="62">
        <v>2228</v>
      </c>
      <c r="F7" s="32"/>
      <c r="G7" s="32"/>
      <c r="H7" s="32"/>
      <c r="I7" s="32"/>
      <c r="J7" s="68" t="s">
        <v>312</v>
      </c>
    </row>
    <row r="8" spans="1:10" ht="14.45" customHeight="1" x14ac:dyDescent="0.25">
      <c r="A8" s="51">
        <v>6</v>
      </c>
      <c r="B8" s="7" t="s">
        <v>284</v>
      </c>
      <c r="C8" s="7" t="s">
        <v>285</v>
      </c>
      <c r="D8" s="62">
        <v>15277.2</v>
      </c>
      <c r="E8" s="62">
        <v>2229</v>
      </c>
      <c r="F8" s="32"/>
      <c r="G8" s="32"/>
      <c r="H8" s="32"/>
      <c r="I8" s="32"/>
      <c r="J8" s="68" t="s">
        <v>238</v>
      </c>
    </row>
    <row r="9" spans="1:10" ht="14.45" customHeight="1" x14ac:dyDescent="0.25">
      <c r="A9" s="51">
        <v>7</v>
      </c>
      <c r="B9" s="7" t="s">
        <v>286</v>
      </c>
      <c r="C9" s="7" t="s">
        <v>287</v>
      </c>
      <c r="D9" s="62">
        <v>14871.14</v>
      </c>
      <c r="E9" s="62">
        <v>2414</v>
      </c>
      <c r="F9" s="32"/>
      <c r="G9" s="32"/>
      <c r="H9" s="32"/>
      <c r="I9" s="32"/>
      <c r="J9" s="68">
        <v>44883</v>
      </c>
    </row>
    <row r="10" spans="1:10" ht="14.45" customHeight="1" x14ac:dyDescent="0.25">
      <c r="A10" s="51">
        <v>8</v>
      </c>
      <c r="B10" s="7" t="s">
        <v>288</v>
      </c>
      <c r="C10" s="7" t="s">
        <v>289</v>
      </c>
      <c r="D10" s="62">
        <v>10814</v>
      </c>
      <c r="E10" s="62">
        <v>1656</v>
      </c>
      <c r="F10" s="32"/>
      <c r="G10" s="32"/>
      <c r="H10" s="32"/>
      <c r="I10" s="32"/>
      <c r="J10" s="68" t="s">
        <v>267</v>
      </c>
    </row>
    <row r="11" spans="1:10" ht="14.45" customHeight="1" x14ac:dyDescent="0.25">
      <c r="A11" s="51">
        <v>9</v>
      </c>
      <c r="B11" s="7" t="s">
        <v>290</v>
      </c>
      <c r="C11" s="7" t="s">
        <v>291</v>
      </c>
      <c r="D11" s="62">
        <v>9582</v>
      </c>
      <c r="E11" s="62">
        <v>1467</v>
      </c>
      <c r="F11" s="32"/>
      <c r="G11" s="32"/>
      <c r="H11" s="32"/>
      <c r="I11" s="32"/>
      <c r="J11" s="68" t="s">
        <v>247</v>
      </c>
    </row>
    <row r="12" spans="1:10" ht="14.45" customHeight="1" x14ac:dyDescent="0.25">
      <c r="A12" s="51">
        <v>10</v>
      </c>
      <c r="B12" s="7" t="s">
        <v>292</v>
      </c>
      <c r="C12" s="7" t="s">
        <v>293</v>
      </c>
      <c r="D12" s="62">
        <v>8281.0400000000009</v>
      </c>
      <c r="E12" s="62">
        <v>1251</v>
      </c>
      <c r="F12" s="32"/>
      <c r="G12" s="32"/>
      <c r="H12" s="32"/>
      <c r="I12" s="32"/>
      <c r="J12" s="68" t="s">
        <v>314</v>
      </c>
    </row>
    <row r="13" spans="1:10" ht="14.45" customHeight="1" x14ac:dyDescent="0.25">
      <c r="A13" s="51">
        <v>11</v>
      </c>
      <c r="B13" s="7" t="s">
        <v>294</v>
      </c>
      <c r="C13" s="7" t="s">
        <v>295</v>
      </c>
      <c r="D13" s="62">
        <v>7805.31</v>
      </c>
      <c r="E13" s="62">
        <v>1235</v>
      </c>
      <c r="F13" s="32"/>
      <c r="G13" s="32"/>
      <c r="H13" s="32"/>
      <c r="I13" s="32"/>
      <c r="J13" s="68">
        <v>44869</v>
      </c>
    </row>
    <row r="14" spans="1:10" ht="14.45" customHeight="1" x14ac:dyDescent="0.25">
      <c r="A14" s="51">
        <v>12</v>
      </c>
      <c r="B14" s="7" t="s">
        <v>298</v>
      </c>
      <c r="C14" s="7" t="s">
        <v>299</v>
      </c>
      <c r="D14" s="62">
        <v>5354.07</v>
      </c>
      <c r="E14" s="62">
        <v>852</v>
      </c>
      <c r="F14" s="32"/>
      <c r="G14" s="32"/>
      <c r="H14" s="32"/>
      <c r="I14" s="32"/>
      <c r="J14" s="68" t="s">
        <v>315</v>
      </c>
    </row>
    <row r="15" spans="1:10" ht="14.45" customHeight="1" x14ac:dyDescent="0.25">
      <c r="A15" s="51">
        <v>13</v>
      </c>
      <c r="B15" s="7" t="s">
        <v>300</v>
      </c>
      <c r="C15" s="7" t="s">
        <v>301</v>
      </c>
      <c r="D15" s="62">
        <v>5271.59</v>
      </c>
      <c r="E15" s="62">
        <v>801</v>
      </c>
      <c r="F15" s="32"/>
      <c r="G15" s="32"/>
      <c r="H15" s="32"/>
      <c r="I15" s="32"/>
      <c r="J15" s="68" t="s">
        <v>316</v>
      </c>
    </row>
    <row r="16" spans="1:10" ht="14.45" customHeight="1" x14ac:dyDescent="0.25">
      <c r="A16" s="51">
        <v>14</v>
      </c>
      <c r="B16" s="7" t="s">
        <v>302</v>
      </c>
      <c r="C16" s="7" t="s">
        <v>302</v>
      </c>
      <c r="D16" s="62">
        <v>4299.42</v>
      </c>
      <c r="E16" s="62">
        <v>695</v>
      </c>
      <c r="F16" s="32"/>
      <c r="G16" s="32"/>
      <c r="H16" s="32"/>
      <c r="I16" s="32"/>
      <c r="J16" s="68" t="s">
        <v>244</v>
      </c>
    </row>
    <row r="17" spans="1:10" ht="14.45" customHeight="1" x14ac:dyDescent="0.25">
      <c r="A17" s="51">
        <v>15</v>
      </c>
      <c r="B17" s="107" t="s">
        <v>303</v>
      </c>
      <c r="C17" s="107" t="s">
        <v>304</v>
      </c>
      <c r="D17" s="62">
        <v>931</v>
      </c>
      <c r="E17" s="62">
        <v>214</v>
      </c>
      <c r="F17" s="32"/>
      <c r="G17" s="32"/>
      <c r="H17" s="32"/>
      <c r="I17" s="32"/>
      <c r="J17" s="68" t="s">
        <v>127</v>
      </c>
    </row>
    <row r="18" spans="1:10" ht="14.45" customHeight="1" x14ac:dyDescent="0.25">
      <c r="A18" s="51">
        <v>16</v>
      </c>
      <c r="B18" s="7" t="s">
        <v>305</v>
      </c>
      <c r="C18" s="7" t="s">
        <v>306</v>
      </c>
      <c r="D18" s="62">
        <v>900</v>
      </c>
      <c r="E18" s="62">
        <v>180</v>
      </c>
      <c r="F18" s="32"/>
      <c r="G18" s="32"/>
      <c r="H18" s="32"/>
      <c r="I18" s="32"/>
      <c r="J18" s="68" t="s">
        <v>317</v>
      </c>
    </row>
    <row r="19" spans="1:10" ht="14.45" customHeight="1" x14ac:dyDescent="0.25">
      <c r="A19" s="51">
        <v>17</v>
      </c>
      <c r="B19" s="7" t="s">
        <v>308</v>
      </c>
      <c r="C19" s="7" t="s">
        <v>309</v>
      </c>
      <c r="D19" s="62">
        <v>200.25</v>
      </c>
      <c r="E19" s="62">
        <v>40</v>
      </c>
      <c r="F19" s="32"/>
      <c r="G19" s="32"/>
      <c r="H19" s="32"/>
      <c r="I19" s="32"/>
      <c r="J19" s="68">
        <v>43182</v>
      </c>
    </row>
    <row r="20" spans="1:10" ht="14.45" customHeight="1" x14ac:dyDescent="0.25">
      <c r="A20" s="51">
        <v>18</v>
      </c>
      <c r="B20" s="7" t="s">
        <v>310</v>
      </c>
      <c r="C20" s="107" t="s">
        <v>311</v>
      </c>
      <c r="D20" s="53">
        <v>100.25</v>
      </c>
      <c r="E20" s="53">
        <v>20</v>
      </c>
      <c r="F20" s="32"/>
      <c r="G20" s="32"/>
      <c r="H20" s="32"/>
      <c r="I20" s="33"/>
      <c r="J20" s="69" t="s">
        <v>318</v>
      </c>
    </row>
    <row r="21" spans="1:10" ht="14.45" customHeight="1" x14ac:dyDescent="0.25">
      <c r="A21" s="51">
        <v>19</v>
      </c>
      <c r="B21" s="7" t="s">
        <v>319</v>
      </c>
      <c r="C21" s="7" t="s">
        <v>320</v>
      </c>
      <c r="D21" s="62"/>
      <c r="E21" s="62"/>
      <c r="F21" s="32">
        <v>1193119.72</v>
      </c>
      <c r="G21" s="32">
        <v>161952</v>
      </c>
      <c r="H21" s="32"/>
      <c r="I21" s="33"/>
      <c r="J21" s="71" t="s">
        <v>355</v>
      </c>
    </row>
    <row r="22" spans="1:10" ht="14.45" customHeight="1" x14ac:dyDescent="0.25">
      <c r="A22" s="51">
        <v>20</v>
      </c>
      <c r="B22" s="107" t="s">
        <v>321</v>
      </c>
      <c r="C22" s="107" t="s">
        <v>322</v>
      </c>
      <c r="D22" s="62"/>
      <c r="E22" s="62"/>
      <c r="F22" s="32">
        <v>424703.92</v>
      </c>
      <c r="G22" s="32">
        <v>60063</v>
      </c>
      <c r="H22" s="32"/>
      <c r="I22" s="33"/>
      <c r="J22" s="69" t="s">
        <v>315</v>
      </c>
    </row>
    <row r="23" spans="1:10" ht="14.45" customHeight="1" x14ac:dyDescent="0.25">
      <c r="A23" s="51">
        <v>21</v>
      </c>
      <c r="B23" s="7" t="s">
        <v>323</v>
      </c>
      <c r="C23" s="7" t="s">
        <v>324</v>
      </c>
      <c r="D23" s="62"/>
      <c r="E23" s="62"/>
      <c r="F23" s="32">
        <v>371927.39</v>
      </c>
      <c r="G23" s="32">
        <v>52747</v>
      </c>
      <c r="H23" s="32"/>
      <c r="I23" s="33"/>
      <c r="J23" s="69">
        <v>44750</v>
      </c>
    </row>
    <row r="24" spans="1:10" ht="14.45" customHeight="1" x14ac:dyDescent="0.25">
      <c r="A24" s="51">
        <v>22</v>
      </c>
      <c r="B24" s="7" t="s">
        <v>325</v>
      </c>
      <c r="C24" s="7" t="s">
        <v>326</v>
      </c>
      <c r="D24" s="62"/>
      <c r="E24" s="62"/>
      <c r="F24" s="32">
        <v>286967.92000000004</v>
      </c>
      <c r="G24" s="32">
        <v>57790</v>
      </c>
      <c r="H24" s="32"/>
      <c r="I24" s="33"/>
      <c r="J24" s="69" t="s">
        <v>356</v>
      </c>
    </row>
    <row r="25" spans="1:10" ht="14.45" customHeight="1" x14ac:dyDescent="0.25">
      <c r="A25" s="51">
        <v>23</v>
      </c>
      <c r="B25" s="107" t="s">
        <v>327</v>
      </c>
      <c r="C25" s="107" t="s">
        <v>328</v>
      </c>
      <c r="D25" s="62"/>
      <c r="E25" s="62"/>
      <c r="F25" s="32">
        <v>262403.53000000003</v>
      </c>
      <c r="G25" s="32">
        <v>36255</v>
      </c>
      <c r="H25" s="32"/>
      <c r="I25" s="32"/>
      <c r="J25" s="68" t="s">
        <v>357</v>
      </c>
    </row>
    <row r="26" spans="1:10" ht="14.45" customHeight="1" x14ac:dyDescent="0.25">
      <c r="A26" s="51">
        <v>24</v>
      </c>
      <c r="B26" s="7" t="s">
        <v>329</v>
      </c>
      <c r="C26" s="7" t="s">
        <v>330</v>
      </c>
      <c r="D26" s="62"/>
      <c r="E26" s="62"/>
      <c r="F26" s="32">
        <v>130112.97</v>
      </c>
      <c r="G26" s="32">
        <v>25110</v>
      </c>
      <c r="H26" s="32"/>
      <c r="I26" s="33"/>
      <c r="J26" s="69">
        <v>44890</v>
      </c>
    </row>
    <row r="27" spans="1:10" ht="14.45" customHeight="1" x14ac:dyDescent="0.25">
      <c r="A27" s="51">
        <v>25</v>
      </c>
      <c r="B27" s="7" t="s">
        <v>331</v>
      </c>
      <c r="C27" s="7" t="s">
        <v>332</v>
      </c>
      <c r="D27" s="62"/>
      <c r="E27" s="62"/>
      <c r="F27" s="32">
        <v>101678.21</v>
      </c>
      <c r="G27" s="32">
        <v>15571</v>
      </c>
      <c r="H27" s="32"/>
      <c r="I27" s="33"/>
      <c r="J27" s="69">
        <v>44827</v>
      </c>
    </row>
    <row r="28" spans="1:10" ht="14.45" customHeight="1" x14ac:dyDescent="0.25">
      <c r="A28" s="51">
        <v>26</v>
      </c>
      <c r="B28" s="7" t="s">
        <v>333</v>
      </c>
      <c r="C28" s="7" t="s">
        <v>334</v>
      </c>
      <c r="D28" s="62"/>
      <c r="E28" s="62"/>
      <c r="F28" s="32">
        <v>98205.43</v>
      </c>
      <c r="G28" s="32">
        <v>15756</v>
      </c>
      <c r="H28" s="32"/>
      <c r="I28" s="33"/>
      <c r="J28" s="69" t="s">
        <v>358</v>
      </c>
    </row>
    <row r="29" spans="1:10" ht="14.45" customHeight="1" x14ac:dyDescent="0.25">
      <c r="A29" s="51">
        <v>27</v>
      </c>
      <c r="B29" s="7" t="s">
        <v>335</v>
      </c>
      <c r="C29" s="7" t="s">
        <v>336</v>
      </c>
      <c r="D29" s="62"/>
      <c r="E29" s="62"/>
      <c r="F29" s="32">
        <v>96261</v>
      </c>
      <c r="G29" s="32">
        <v>15103</v>
      </c>
      <c r="H29" s="32"/>
      <c r="I29" s="33"/>
      <c r="J29" s="69" t="s">
        <v>238</v>
      </c>
    </row>
    <row r="30" spans="1:10" ht="14.45" customHeight="1" x14ac:dyDescent="0.25">
      <c r="A30" s="51">
        <v>28</v>
      </c>
      <c r="B30" s="7" t="s">
        <v>337</v>
      </c>
      <c r="C30" s="7" t="s">
        <v>338</v>
      </c>
      <c r="D30" s="62"/>
      <c r="E30" s="62"/>
      <c r="F30" s="32">
        <v>80594.549999999988</v>
      </c>
      <c r="G30" s="32">
        <v>18200</v>
      </c>
      <c r="H30" s="32"/>
      <c r="I30" s="33"/>
      <c r="J30" s="69" t="s">
        <v>359</v>
      </c>
    </row>
    <row r="31" spans="1:10" ht="14.45" customHeight="1" x14ac:dyDescent="0.25">
      <c r="A31" s="51">
        <v>29</v>
      </c>
      <c r="B31" s="7" t="s">
        <v>339</v>
      </c>
      <c r="C31" s="7" t="s">
        <v>340</v>
      </c>
      <c r="D31" s="62"/>
      <c r="E31" s="62"/>
      <c r="F31" s="32">
        <v>70752.61</v>
      </c>
      <c r="G31" s="32">
        <v>14122</v>
      </c>
      <c r="H31" s="32"/>
      <c r="I31" s="33"/>
      <c r="J31" s="69" t="s">
        <v>136</v>
      </c>
    </row>
    <row r="32" spans="1:10" ht="14.45" customHeight="1" x14ac:dyDescent="0.25">
      <c r="A32" s="51">
        <v>30</v>
      </c>
      <c r="B32" s="7" t="s">
        <v>341</v>
      </c>
      <c r="C32" s="7" t="s">
        <v>342</v>
      </c>
      <c r="D32" s="62"/>
      <c r="E32" s="62"/>
      <c r="F32" s="32">
        <v>67235.609999999986</v>
      </c>
      <c r="G32" s="32">
        <v>10331</v>
      </c>
      <c r="H32" s="32"/>
      <c r="I32" s="33"/>
      <c r="J32" s="69" t="s">
        <v>360</v>
      </c>
    </row>
    <row r="33" spans="1:10" ht="14.45" customHeight="1" x14ac:dyDescent="0.25">
      <c r="A33" s="51">
        <v>31</v>
      </c>
      <c r="B33" s="7" t="s">
        <v>343</v>
      </c>
      <c r="C33" s="7" t="s">
        <v>344</v>
      </c>
      <c r="D33" s="62"/>
      <c r="E33" s="62"/>
      <c r="F33" s="32">
        <v>59808.29</v>
      </c>
      <c r="G33" s="32">
        <v>9010</v>
      </c>
      <c r="H33" s="32"/>
      <c r="I33" s="33"/>
      <c r="J33" s="69" t="s">
        <v>123</v>
      </c>
    </row>
    <row r="34" spans="1:10" ht="14.45" customHeight="1" x14ac:dyDescent="0.25">
      <c r="A34" s="51">
        <v>32</v>
      </c>
      <c r="B34" s="7" t="s">
        <v>345</v>
      </c>
      <c r="C34" s="7" t="s">
        <v>346</v>
      </c>
      <c r="D34" s="62"/>
      <c r="E34" s="62"/>
      <c r="F34" s="32">
        <v>37054.03</v>
      </c>
      <c r="G34" s="32">
        <v>5891</v>
      </c>
      <c r="H34" s="32"/>
      <c r="I34" s="33"/>
      <c r="J34" s="69" t="s">
        <v>245</v>
      </c>
    </row>
    <row r="35" spans="1:10" ht="14.45" customHeight="1" x14ac:dyDescent="0.25">
      <c r="A35" s="51">
        <v>33</v>
      </c>
      <c r="B35" s="107" t="s">
        <v>296</v>
      </c>
      <c r="C35" s="107" t="s">
        <v>297</v>
      </c>
      <c r="D35" s="62"/>
      <c r="E35" s="62"/>
      <c r="F35" s="32">
        <v>6418</v>
      </c>
      <c r="G35" s="32">
        <v>1262</v>
      </c>
      <c r="H35" s="32"/>
      <c r="I35" s="33"/>
      <c r="J35" s="69" t="s">
        <v>127</v>
      </c>
    </row>
    <row r="36" spans="1:10" ht="14.45" customHeight="1" x14ac:dyDescent="0.25">
      <c r="A36" s="51">
        <v>34</v>
      </c>
      <c r="B36" s="7" t="s">
        <v>347</v>
      </c>
      <c r="C36" s="7" t="s">
        <v>348</v>
      </c>
      <c r="D36" s="62"/>
      <c r="E36" s="62"/>
      <c r="F36" s="32">
        <v>4752.99</v>
      </c>
      <c r="G36" s="32">
        <v>1067</v>
      </c>
      <c r="H36" s="32"/>
      <c r="I36" s="33"/>
      <c r="J36" s="69">
        <v>44400</v>
      </c>
    </row>
    <row r="37" spans="1:10" ht="14.45" customHeight="1" x14ac:dyDescent="0.25">
      <c r="A37" s="51">
        <v>35</v>
      </c>
      <c r="B37" s="7" t="s">
        <v>349</v>
      </c>
      <c r="C37" s="7" t="s">
        <v>350</v>
      </c>
      <c r="D37" s="62"/>
      <c r="E37" s="62"/>
      <c r="F37" s="32">
        <v>660</v>
      </c>
      <c r="G37" s="32">
        <v>132</v>
      </c>
      <c r="H37" s="32"/>
      <c r="I37" s="33"/>
      <c r="J37" s="69" t="s">
        <v>112</v>
      </c>
    </row>
    <row r="38" spans="1:10" ht="14.45" customHeight="1" x14ac:dyDescent="0.25">
      <c r="A38" s="51">
        <v>36</v>
      </c>
      <c r="B38" s="7" t="s">
        <v>351</v>
      </c>
      <c r="C38" s="7" t="s">
        <v>352</v>
      </c>
      <c r="D38" s="62"/>
      <c r="E38" s="62"/>
      <c r="F38" s="32">
        <v>590</v>
      </c>
      <c r="G38" s="32">
        <v>136</v>
      </c>
      <c r="H38" s="32"/>
      <c r="I38" s="33"/>
      <c r="J38" s="69" t="s">
        <v>138</v>
      </c>
    </row>
    <row r="39" spans="1:10" ht="14.45" customHeight="1" x14ac:dyDescent="0.25">
      <c r="A39" s="51">
        <v>37</v>
      </c>
      <c r="B39" s="7" t="s">
        <v>353</v>
      </c>
      <c r="C39" s="7" t="s">
        <v>354</v>
      </c>
      <c r="D39" s="62"/>
      <c r="E39" s="62"/>
      <c r="F39" s="32">
        <v>145</v>
      </c>
      <c r="G39" s="32">
        <v>29</v>
      </c>
      <c r="H39" s="32"/>
      <c r="I39" s="33"/>
      <c r="J39" s="69" t="s">
        <v>119</v>
      </c>
    </row>
    <row r="40" spans="1:10" ht="14.45" customHeight="1" x14ac:dyDescent="0.25">
      <c r="A40" s="51">
        <v>38</v>
      </c>
      <c r="B40" s="7" t="s">
        <v>307</v>
      </c>
      <c r="C40" s="7" t="s">
        <v>307</v>
      </c>
      <c r="D40" s="62" t="s">
        <v>232</v>
      </c>
      <c r="E40" s="62" t="s">
        <v>232</v>
      </c>
      <c r="F40" s="32"/>
      <c r="G40" s="32"/>
      <c r="H40" s="32">
        <v>484</v>
      </c>
      <c r="I40" s="32">
        <v>96</v>
      </c>
      <c r="J40" s="68" t="s">
        <v>122</v>
      </c>
    </row>
    <row r="41" spans="1:10" x14ac:dyDescent="0.25">
      <c r="D41" s="56">
        <f>SUM(D3:D20)</f>
        <v>234053.73000000007</v>
      </c>
      <c r="E41" s="56">
        <f>SUM(E3:E20)</f>
        <v>39799</v>
      </c>
      <c r="F41" s="56">
        <f>SUM(F21:F39)</f>
        <v>3293391.1699999995</v>
      </c>
      <c r="G41" s="56">
        <f>SUM(G21:G39)</f>
        <v>500527</v>
      </c>
      <c r="H41" s="56">
        <f>SUM(H40)</f>
        <v>484</v>
      </c>
      <c r="I41" s="56">
        <f>SUM(I40)</f>
        <v>96</v>
      </c>
    </row>
    <row r="44" spans="1:10" x14ac:dyDescent="0.25">
      <c r="B44" s="6"/>
      <c r="C44" s="6"/>
      <c r="D44" s="179" t="s">
        <v>5</v>
      </c>
      <c r="E44" s="179"/>
      <c r="F44" s="182" t="s">
        <v>28</v>
      </c>
      <c r="G44" s="183"/>
      <c r="H44" s="136"/>
      <c r="I44" s="136"/>
    </row>
    <row r="45" spans="1:10" x14ac:dyDescent="0.25">
      <c r="B45" s="19" t="s">
        <v>7</v>
      </c>
      <c r="C45" s="19"/>
      <c r="D45" s="178">
        <f>D41+F41+H41</f>
        <v>3527928.8999999994</v>
      </c>
      <c r="E45" s="179"/>
      <c r="F45" s="180">
        <f>E41+G41+I41</f>
        <v>540422</v>
      </c>
      <c r="G45" s="181"/>
      <c r="H45" s="137"/>
      <c r="I45" s="137"/>
    </row>
  </sheetData>
  <sortState xmlns:xlrd2="http://schemas.microsoft.com/office/spreadsheetml/2017/richdata2" ref="A3:J39">
    <sortCondition descending="1" ref="F3:F39"/>
    <sortCondition descending="1" ref="D3:D39"/>
  </sortState>
  <mergeCells count="8">
    <mergeCell ref="B1:C1"/>
    <mergeCell ref="H1:I1"/>
    <mergeCell ref="D44:E44"/>
    <mergeCell ref="D45:E45"/>
    <mergeCell ref="F44:G44"/>
    <mergeCell ref="F45:G45"/>
    <mergeCell ref="D1:E1"/>
    <mergeCell ref="F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3"/>
  <sheetViews>
    <sheetView topLeftCell="A13" workbookViewId="0">
      <selection activeCell="J27" sqref="J27"/>
    </sheetView>
  </sheetViews>
  <sheetFormatPr defaultRowHeight="15" x14ac:dyDescent="0.25"/>
  <cols>
    <col min="1" max="1" width="3.7109375" customWidth="1"/>
    <col min="2" max="3" width="35" customWidth="1"/>
    <col min="4" max="4" width="14.5703125" customWidth="1"/>
    <col min="5" max="5" width="16.28515625" customWidth="1"/>
    <col min="6" max="6" width="13.28515625" customWidth="1"/>
  </cols>
  <sheetData>
    <row r="1" spans="1:6" x14ac:dyDescent="0.25">
      <c r="A1" s="86"/>
      <c r="B1" s="195" t="s">
        <v>33</v>
      </c>
      <c r="C1" s="196"/>
      <c r="D1" s="190" t="s">
        <v>1</v>
      </c>
      <c r="E1" s="191"/>
    </row>
    <row r="2" spans="1:6" x14ac:dyDescent="0.25">
      <c r="A2" s="2"/>
      <c r="B2" s="197"/>
      <c r="C2" s="198"/>
      <c r="D2" s="5" t="s">
        <v>5</v>
      </c>
      <c r="E2" s="5" t="s">
        <v>4</v>
      </c>
    </row>
    <row r="3" spans="1:6" ht="14.45" customHeight="1" x14ac:dyDescent="0.25">
      <c r="A3" s="54">
        <v>1</v>
      </c>
      <c r="B3" s="11" t="s">
        <v>709</v>
      </c>
      <c r="C3" s="11" t="s">
        <v>710</v>
      </c>
      <c r="D3" s="14">
        <v>206914</v>
      </c>
      <c r="E3" s="14">
        <v>41636</v>
      </c>
      <c r="F3" s="10" t="s">
        <v>405</v>
      </c>
    </row>
    <row r="4" spans="1:6" ht="14.45" customHeight="1" x14ac:dyDescent="0.25">
      <c r="A4" s="54">
        <v>2</v>
      </c>
      <c r="B4" s="7" t="s">
        <v>711</v>
      </c>
      <c r="C4" s="7" t="s">
        <v>712</v>
      </c>
      <c r="D4" s="14">
        <v>118926</v>
      </c>
      <c r="E4" s="14">
        <v>17638</v>
      </c>
      <c r="F4" s="10" t="s">
        <v>410</v>
      </c>
    </row>
    <row r="5" spans="1:6" ht="14.45" customHeight="1" x14ac:dyDescent="0.25">
      <c r="A5" s="54">
        <v>3</v>
      </c>
      <c r="B5" s="11" t="s">
        <v>713</v>
      </c>
      <c r="C5" s="11" t="s">
        <v>714</v>
      </c>
      <c r="D5" s="12">
        <v>116315</v>
      </c>
      <c r="E5" s="12">
        <v>23788</v>
      </c>
      <c r="F5" s="10" t="s">
        <v>242</v>
      </c>
    </row>
    <row r="6" spans="1:6" ht="14.45" customHeight="1" x14ac:dyDescent="0.25">
      <c r="A6" s="54">
        <v>4</v>
      </c>
      <c r="B6" s="11" t="s">
        <v>715</v>
      </c>
      <c r="C6" s="11" t="s">
        <v>716</v>
      </c>
      <c r="D6" s="12">
        <v>87519</v>
      </c>
      <c r="E6" s="12">
        <v>12818</v>
      </c>
      <c r="F6" s="10" t="s">
        <v>762</v>
      </c>
    </row>
    <row r="7" spans="1:6" ht="14.45" customHeight="1" x14ac:dyDescent="0.25">
      <c r="A7" s="54">
        <v>5</v>
      </c>
      <c r="B7" s="134" t="s">
        <v>717</v>
      </c>
      <c r="C7" s="134" t="s">
        <v>717</v>
      </c>
      <c r="D7" s="12">
        <v>52322</v>
      </c>
      <c r="E7" s="12">
        <v>9285</v>
      </c>
      <c r="F7" s="10" t="s">
        <v>763</v>
      </c>
    </row>
    <row r="8" spans="1:6" ht="14.45" customHeight="1" x14ac:dyDescent="0.25">
      <c r="A8" s="54">
        <v>6</v>
      </c>
      <c r="B8" s="11" t="s">
        <v>718</v>
      </c>
      <c r="C8" s="11" t="s">
        <v>719</v>
      </c>
      <c r="D8" s="12">
        <v>49598</v>
      </c>
      <c r="E8" s="12">
        <v>9989</v>
      </c>
      <c r="F8" s="10" t="s">
        <v>247</v>
      </c>
    </row>
    <row r="9" spans="1:6" ht="14.45" customHeight="1" x14ac:dyDescent="0.25">
      <c r="A9" s="54">
        <v>7</v>
      </c>
      <c r="B9" s="11" t="s">
        <v>720</v>
      </c>
      <c r="C9" s="11" t="s">
        <v>721</v>
      </c>
      <c r="D9" s="12">
        <v>49145</v>
      </c>
      <c r="E9" s="12">
        <v>7312</v>
      </c>
      <c r="F9" s="10" t="s">
        <v>240</v>
      </c>
    </row>
    <row r="10" spans="1:6" ht="14.45" customHeight="1" x14ac:dyDescent="0.25">
      <c r="A10" s="54">
        <v>8</v>
      </c>
      <c r="B10" s="11" t="s">
        <v>722</v>
      </c>
      <c r="C10" s="11" t="s">
        <v>722</v>
      </c>
      <c r="D10" s="12">
        <v>47374</v>
      </c>
      <c r="E10" s="12">
        <v>9715</v>
      </c>
      <c r="F10" s="10" t="s">
        <v>406</v>
      </c>
    </row>
    <row r="11" spans="1:6" ht="14.45" customHeight="1" x14ac:dyDescent="0.25">
      <c r="A11" s="54">
        <v>9</v>
      </c>
      <c r="B11" s="11" t="s">
        <v>723</v>
      </c>
      <c r="C11" s="11" t="s">
        <v>724</v>
      </c>
      <c r="D11" s="12">
        <v>45239</v>
      </c>
      <c r="E11" s="12">
        <v>7588</v>
      </c>
      <c r="F11" s="10" t="s">
        <v>494</v>
      </c>
    </row>
    <row r="12" spans="1:6" ht="14.45" customHeight="1" x14ac:dyDescent="0.25">
      <c r="A12" s="54">
        <v>10</v>
      </c>
      <c r="B12" s="11" t="s">
        <v>725</v>
      </c>
      <c r="C12" s="11" t="s">
        <v>726</v>
      </c>
      <c r="D12" s="12">
        <v>43471</v>
      </c>
      <c r="E12" s="12">
        <v>9318</v>
      </c>
      <c r="F12" s="10" t="s">
        <v>413</v>
      </c>
    </row>
    <row r="13" spans="1:6" ht="14.45" customHeight="1" x14ac:dyDescent="0.25">
      <c r="A13" s="54">
        <v>11</v>
      </c>
      <c r="B13" s="11" t="s">
        <v>727</v>
      </c>
      <c r="C13" s="11" t="s">
        <v>728</v>
      </c>
      <c r="D13" s="12">
        <v>40880</v>
      </c>
      <c r="E13" s="12">
        <v>8795</v>
      </c>
      <c r="F13" s="10" t="s">
        <v>355</v>
      </c>
    </row>
    <row r="14" spans="1:6" ht="14.45" customHeight="1" x14ac:dyDescent="0.25">
      <c r="A14" s="54">
        <v>12</v>
      </c>
      <c r="B14" s="11" t="s">
        <v>729</v>
      </c>
      <c r="C14" s="11" t="s">
        <v>730</v>
      </c>
      <c r="D14" s="12">
        <v>40831</v>
      </c>
      <c r="E14" s="12">
        <v>8585</v>
      </c>
      <c r="F14" s="10" t="s">
        <v>244</v>
      </c>
    </row>
    <row r="15" spans="1:6" ht="14.45" customHeight="1" x14ac:dyDescent="0.25">
      <c r="A15" s="54">
        <v>13</v>
      </c>
      <c r="B15" s="11" t="s">
        <v>731</v>
      </c>
      <c r="C15" s="11" t="s">
        <v>732</v>
      </c>
      <c r="D15" s="12">
        <v>35665</v>
      </c>
      <c r="E15" s="12">
        <v>5483</v>
      </c>
      <c r="F15" s="10" t="s">
        <v>764</v>
      </c>
    </row>
    <row r="16" spans="1:6" ht="14.45" customHeight="1" x14ac:dyDescent="0.25">
      <c r="A16" s="54">
        <v>14</v>
      </c>
      <c r="B16" s="11" t="s">
        <v>733</v>
      </c>
      <c r="C16" s="11" t="s">
        <v>734</v>
      </c>
      <c r="D16" s="12">
        <v>29319</v>
      </c>
      <c r="E16" s="12">
        <v>4491</v>
      </c>
      <c r="F16" s="10" t="s">
        <v>316</v>
      </c>
    </row>
    <row r="17" spans="1:6" ht="14.45" customHeight="1" x14ac:dyDescent="0.25">
      <c r="A17" s="54">
        <v>15</v>
      </c>
      <c r="B17" s="11" t="s">
        <v>735</v>
      </c>
      <c r="C17" s="11" t="s">
        <v>736</v>
      </c>
      <c r="D17" s="12">
        <v>26036</v>
      </c>
      <c r="E17" s="12">
        <v>5573</v>
      </c>
      <c r="F17" s="10" t="s">
        <v>271</v>
      </c>
    </row>
    <row r="18" spans="1:6" ht="14.45" customHeight="1" x14ac:dyDescent="0.25">
      <c r="A18" s="54">
        <v>16</v>
      </c>
      <c r="B18" s="11" t="s">
        <v>737</v>
      </c>
      <c r="C18" s="11" t="s">
        <v>738</v>
      </c>
      <c r="D18" s="12">
        <v>20895</v>
      </c>
      <c r="E18" s="12">
        <v>3466</v>
      </c>
      <c r="F18" s="10" t="s">
        <v>238</v>
      </c>
    </row>
    <row r="19" spans="1:6" ht="14.45" customHeight="1" x14ac:dyDescent="0.25">
      <c r="A19" s="54">
        <v>17</v>
      </c>
      <c r="B19" s="11" t="s">
        <v>739</v>
      </c>
      <c r="C19" s="11" t="s">
        <v>740</v>
      </c>
      <c r="D19" s="12">
        <v>18994</v>
      </c>
      <c r="E19" s="12">
        <v>2848</v>
      </c>
      <c r="F19" s="10" t="s">
        <v>493</v>
      </c>
    </row>
    <row r="20" spans="1:6" ht="14.45" customHeight="1" x14ac:dyDescent="0.25">
      <c r="A20" s="54">
        <v>18</v>
      </c>
      <c r="B20" s="11" t="s">
        <v>741</v>
      </c>
      <c r="C20" s="11" t="s">
        <v>742</v>
      </c>
      <c r="D20" s="12">
        <v>14146</v>
      </c>
      <c r="E20" s="12">
        <v>2148</v>
      </c>
      <c r="F20" s="10" t="s">
        <v>102</v>
      </c>
    </row>
    <row r="21" spans="1:6" ht="14.45" customHeight="1" x14ac:dyDescent="0.25">
      <c r="A21" s="54">
        <v>19</v>
      </c>
      <c r="B21" s="11" t="s">
        <v>743</v>
      </c>
      <c r="C21" s="11" t="s">
        <v>743</v>
      </c>
      <c r="D21" s="12">
        <v>12003</v>
      </c>
      <c r="E21" s="12">
        <v>2204</v>
      </c>
      <c r="F21" s="10" t="s">
        <v>762</v>
      </c>
    </row>
    <row r="22" spans="1:6" ht="14.45" customHeight="1" x14ac:dyDescent="0.25">
      <c r="A22" s="54">
        <v>20</v>
      </c>
      <c r="B22" s="11" t="s">
        <v>744</v>
      </c>
      <c r="C22" s="11" t="s">
        <v>745</v>
      </c>
      <c r="D22" s="12">
        <v>9678</v>
      </c>
      <c r="E22" s="12">
        <v>1673</v>
      </c>
      <c r="F22" s="10" t="s">
        <v>315</v>
      </c>
    </row>
    <row r="23" spans="1:6" ht="14.45" customHeight="1" x14ac:dyDescent="0.25">
      <c r="A23" s="54">
        <v>21</v>
      </c>
      <c r="B23" s="11" t="s">
        <v>746</v>
      </c>
      <c r="C23" s="11" t="s">
        <v>747</v>
      </c>
      <c r="D23" s="12">
        <v>9385</v>
      </c>
      <c r="E23" s="12">
        <v>1701</v>
      </c>
      <c r="F23" s="10" t="s">
        <v>765</v>
      </c>
    </row>
    <row r="24" spans="1:6" ht="14.45" customHeight="1" x14ac:dyDescent="0.25">
      <c r="A24" s="54">
        <v>22</v>
      </c>
      <c r="B24" s="11" t="s">
        <v>748</v>
      </c>
      <c r="C24" s="11" t="s">
        <v>749</v>
      </c>
      <c r="D24" s="12">
        <v>9021</v>
      </c>
      <c r="E24" s="12">
        <v>1434</v>
      </c>
      <c r="F24" s="10" t="s">
        <v>360</v>
      </c>
    </row>
    <row r="25" spans="1:6" ht="14.45" customHeight="1" x14ac:dyDescent="0.25">
      <c r="A25" s="54">
        <v>23</v>
      </c>
      <c r="B25" s="11" t="s">
        <v>750</v>
      </c>
      <c r="C25" s="11" t="s">
        <v>750</v>
      </c>
      <c r="D25" s="12">
        <v>8532</v>
      </c>
      <c r="E25" s="12">
        <v>1646</v>
      </c>
      <c r="F25" s="10" t="s">
        <v>411</v>
      </c>
    </row>
    <row r="26" spans="1:6" ht="14.45" customHeight="1" x14ac:dyDescent="0.25">
      <c r="A26" s="54">
        <v>24</v>
      </c>
      <c r="B26" s="11" t="s">
        <v>751</v>
      </c>
      <c r="C26" s="11" t="s">
        <v>752</v>
      </c>
      <c r="D26" s="12">
        <v>7835</v>
      </c>
      <c r="E26" s="12">
        <v>1303</v>
      </c>
      <c r="F26" s="10" t="s">
        <v>314</v>
      </c>
    </row>
    <row r="27" spans="1:6" ht="14.45" customHeight="1" x14ac:dyDescent="0.25">
      <c r="A27" s="54">
        <v>25</v>
      </c>
      <c r="B27" s="11" t="s">
        <v>753</v>
      </c>
      <c r="C27" s="11" t="s">
        <v>754</v>
      </c>
      <c r="D27" s="12">
        <v>6543</v>
      </c>
      <c r="E27" s="12">
        <v>1022</v>
      </c>
      <c r="F27" s="10" t="s">
        <v>493</v>
      </c>
    </row>
    <row r="28" spans="1:6" ht="14.45" customHeight="1" x14ac:dyDescent="0.25">
      <c r="A28" s="54">
        <v>26</v>
      </c>
      <c r="B28" s="11" t="s">
        <v>755</v>
      </c>
      <c r="C28" s="11" t="s">
        <v>756</v>
      </c>
      <c r="D28" s="12">
        <v>5080</v>
      </c>
      <c r="E28" s="12">
        <v>969</v>
      </c>
      <c r="F28" s="10" t="s">
        <v>408</v>
      </c>
    </row>
    <row r="29" spans="1:6" ht="14.45" customHeight="1" x14ac:dyDescent="0.25">
      <c r="A29" s="54">
        <v>27</v>
      </c>
      <c r="B29" s="11" t="s">
        <v>757</v>
      </c>
      <c r="C29" s="11" t="s">
        <v>758</v>
      </c>
      <c r="D29" s="12">
        <v>3698</v>
      </c>
      <c r="E29" s="12">
        <v>591</v>
      </c>
      <c r="F29" s="10" t="s">
        <v>314</v>
      </c>
    </row>
    <row r="30" spans="1:6" ht="14.45" customHeight="1" x14ac:dyDescent="0.25">
      <c r="A30" s="54">
        <v>28</v>
      </c>
      <c r="B30" s="174" t="s">
        <v>878</v>
      </c>
      <c r="C30" s="174" t="s">
        <v>879</v>
      </c>
      <c r="D30" s="176">
        <v>2864</v>
      </c>
      <c r="E30" s="176">
        <v>968</v>
      </c>
      <c r="F30" s="175" t="s">
        <v>127</v>
      </c>
    </row>
    <row r="31" spans="1:6" ht="14.45" customHeight="1" x14ac:dyDescent="0.25">
      <c r="A31" s="54">
        <v>29</v>
      </c>
      <c r="B31" s="11" t="s">
        <v>759</v>
      </c>
      <c r="C31" s="11" t="s">
        <v>759</v>
      </c>
      <c r="D31" s="8">
        <v>258</v>
      </c>
      <c r="E31" s="8">
        <v>76</v>
      </c>
      <c r="F31" s="10" t="s">
        <v>101</v>
      </c>
    </row>
    <row r="32" spans="1:6" ht="14.45" customHeight="1" x14ac:dyDescent="0.25">
      <c r="A32" s="54">
        <v>30</v>
      </c>
      <c r="B32" s="11" t="s">
        <v>760</v>
      </c>
      <c r="C32" s="11" t="s">
        <v>761</v>
      </c>
      <c r="D32" s="12">
        <v>4</v>
      </c>
      <c r="E32" s="12">
        <v>1</v>
      </c>
      <c r="F32" s="10" t="s">
        <v>102</v>
      </c>
    </row>
    <row r="33" spans="4:5" x14ac:dyDescent="0.25">
      <c r="D33" s="18">
        <f>SUM(D3:D32)</f>
        <v>1118490</v>
      </c>
      <c r="E33" s="18">
        <f>SUM(E3:E32)</f>
        <v>204064</v>
      </c>
    </row>
  </sheetData>
  <sortState xmlns:xlrd2="http://schemas.microsoft.com/office/spreadsheetml/2017/richdata2" ref="A3:F32">
    <sortCondition descending="1" ref="D3:D32"/>
  </sortState>
  <mergeCells count="3">
    <mergeCell ref="D1:E1"/>
    <mergeCell ref="B1:C1"/>
    <mergeCell ref="B2:C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F53A5-35A4-41B1-9C08-9D32310C9FEA}">
  <dimension ref="A1:F40"/>
  <sheetViews>
    <sheetView workbookViewId="0">
      <selection activeCell="B1" sqref="B1:C1"/>
    </sheetView>
  </sheetViews>
  <sheetFormatPr defaultRowHeight="15" x14ac:dyDescent="0.25"/>
  <cols>
    <col min="1" max="1" width="3.7109375" customWidth="1"/>
    <col min="2" max="3" width="35" customWidth="1"/>
    <col min="4" max="4" width="14.5703125" customWidth="1"/>
    <col min="5" max="5" width="16.28515625" customWidth="1"/>
    <col min="6" max="6" width="13.28515625" customWidth="1"/>
  </cols>
  <sheetData>
    <row r="1" spans="1:6" x14ac:dyDescent="0.25">
      <c r="A1" s="86"/>
      <c r="B1" s="195" t="s">
        <v>880</v>
      </c>
      <c r="C1" s="196"/>
      <c r="D1" s="190" t="s">
        <v>1</v>
      </c>
      <c r="E1" s="191"/>
    </row>
    <row r="2" spans="1:6" x14ac:dyDescent="0.25">
      <c r="A2" s="49"/>
      <c r="B2" s="50"/>
      <c r="C2" s="50"/>
      <c r="D2" s="5" t="s">
        <v>5</v>
      </c>
      <c r="E2" s="55" t="s">
        <v>4</v>
      </c>
    </row>
    <row r="3" spans="1:6" x14ac:dyDescent="0.25">
      <c r="A3" s="54">
        <v>1</v>
      </c>
      <c r="B3" s="7" t="s">
        <v>496</v>
      </c>
      <c r="C3" s="7" t="s">
        <v>496</v>
      </c>
      <c r="D3" s="16">
        <v>176631.84999999998</v>
      </c>
      <c r="E3" s="16">
        <v>30082</v>
      </c>
      <c r="F3" s="10" t="s">
        <v>551</v>
      </c>
    </row>
    <row r="4" spans="1:6" x14ac:dyDescent="0.25">
      <c r="A4" s="54">
        <v>2</v>
      </c>
      <c r="B4" s="11" t="s">
        <v>497</v>
      </c>
      <c r="C4" s="11" t="s">
        <v>498</v>
      </c>
      <c r="D4" s="16">
        <v>40225.909999999989</v>
      </c>
      <c r="E4" s="16">
        <v>6687</v>
      </c>
      <c r="F4" s="10" t="s">
        <v>552</v>
      </c>
    </row>
    <row r="5" spans="1:6" x14ac:dyDescent="0.25">
      <c r="A5" s="54">
        <v>3</v>
      </c>
      <c r="B5" s="11" t="s">
        <v>499</v>
      </c>
      <c r="C5" s="11" t="s">
        <v>499</v>
      </c>
      <c r="D5" s="16">
        <v>36447.130000000012</v>
      </c>
      <c r="E5" s="16">
        <v>6289</v>
      </c>
      <c r="F5" s="10" t="s">
        <v>269</v>
      </c>
    </row>
    <row r="6" spans="1:6" x14ac:dyDescent="0.25">
      <c r="A6" s="54">
        <v>4</v>
      </c>
      <c r="B6" s="11" t="s">
        <v>500</v>
      </c>
      <c r="C6" s="11" t="s">
        <v>501</v>
      </c>
      <c r="D6" s="16">
        <v>24338.49</v>
      </c>
      <c r="E6" s="16">
        <v>3854</v>
      </c>
      <c r="F6" s="10" t="s">
        <v>552</v>
      </c>
    </row>
    <row r="7" spans="1:6" x14ac:dyDescent="0.25">
      <c r="A7" s="54">
        <v>5</v>
      </c>
      <c r="B7" s="11" t="s">
        <v>502</v>
      </c>
      <c r="C7" s="11" t="s">
        <v>503</v>
      </c>
      <c r="D7" s="16">
        <v>7483.23</v>
      </c>
      <c r="E7" s="16">
        <v>1175</v>
      </c>
      <c r="F7" s="10" t="s">
        <v>552</v>
      </c>
    </row>
    <row r="8" spans="1:6" x14ac:dyDescent="0.25">
      <c r="A8" s="54">
        <v>6</v>
      </c>
      <c r="B8" s="11" t="s">
        <v>504</v>
      </c>
      <c r="C8" s="11" t="s">
        <v>505</v>
      </c>
      <c r="D8" s="16">
        <v>5293.8300000000008</v>
      </c>
      <c r="E8" s="16">
        <v>943</v>
      </c>
      <c r="F8" s="10" t="s">
        <v>552</v>
      </c>
    </row>
    <row r="9" spans="1:6" x14ac:dyDescent="0.25">
      <c r="A9" s="54">
        <v>7</v>
      </c>
      <c r="B9" s="11" t="s">
        <v>506</v>
      </c>
      <c r="C9" s="11" t="s">
        <v>507</v>
      </c>
      <c r="D9" s="16">
        <v>4768.579999999999</v>
      </c>
      <c r="E9" s="16">
        <v>813</v>
      </c>
      <c r="F9" s="10" t="s">
        <v>552</v>
      </c>
    </row>
    <row r="10" spans="1:6" x14ac:dyDescent="0.25">
      <c r="A10" s="54">
        <v>8</v>
      </c>
      <c r="B10" s="11" t="s">
        <v>508</v>
      </c>
      <c r="C10" s="11" t="s">
        <v>509</v>
      </c>
      <c r="D10" s="16">
        <v>2599.6200000000003</v>
      </c>
      <c r="E10" s="16">
        <v>453</v>
      </c>
      <c r="F10" s="10" t="s">
        <v>552</v>
      </c>
    </row>
    <row r="11" spans="1:6" x14ac:dyDescent="0.25">
      <c r="A11" s="54">
        <v>9</v>
      </c>
      <c r="B11" s="11" t="s">
        <v>510</v>
      </c>
      <c r="C11" s="11" t="s">
        <v>511</v>
      </c>
      <c r="D11" s="16">
        <v>2289.9700000000003</v>
      </c>
      <c r="E11" s="16">
        <v>398</v>
      </c>
      <c r="F11" s="10" t="s">
        <v>552</v>
      </c>
    </row>
    <row r="12" spans="1:6" x14ac:dyDescent="0.25">
      <c r="A12" s="54">
        <v>10</v>
      </c>
      <c r="B12" s="11" t="s">
        <v>512</v>
      </c>
      <c r="C12" s="11" t="s">
        <v>513</v>
      </c>
      <c r="D12" s="16">
        <v>2163.88</v>
      </c>
      <c r="E12" s="16">
        <v>387</v>
      </c>
      <c r="F12" s="10" t="s">
        <v>552</v>
      </c>
    </row>
    <row r="13" spans="1:6" x14ac:dyDescent="0.25">
      <c r="A13" s="54">
        <v>11</v>
      </c>
      <c r="B13" s="11" t="s">
        <v>145</v>
      </c>
      <c r="C13" s="11" t="s">
        <v>146</v>
      </c>
      <c r="D13" s="16">
        <v>1626</v>
      </c>
      <c r="E13" s="16">
        <v>400</v>
      </c>
      <c r="F13" s="10" t="s">
        <v>59</v>
      </c>
    </row>
    <row r="14" spans="1:6" x14ac:dyDescent="0.25">
      <c r="A14" s="54">
        <v>12</v>
      </c>
      <c r="B14" s="11" t="s">
        <v>514</v>
      </c>
      <c r="C14" s="11" t="s">
        <v>515</v>
      </c>
      <c r="D14" s="16">
        <v>1532.4899999999998</v>
      </c>
      <c r="E14" s="16">
        <v>358</v>
      </c>
      <c r="F14" s="10" t="s">
        <v>552</v>
      </c>
    </row>
    <row r="15" spans="1:6" x14ac:dyDescent="0.25">
      <c r="A15" s="54">
        <v>13</v>
      </c>
      <c r="B15" s="11" t="s">
        <v>516</v>
      </c>
      <c r="C15" s="11" t="s">
        <v>517</v>
      </c>
      <c r="D15" s="16">
        <v>1469.0500000000002</v>
      </c>
      <c r="E15" s="16">
        <v>285</v>
      </c>
      <c r="F15" s="10" t="s">
        <v>552</v>
      </c>
    </row>
    <row r="16" spans="1:6" x14ac:dyDescent="0.25">
      <c r="A16" s="54">
        <v>14</v>
      </c>
      <c r="B16" s="11" t="s">
        <v>518</v>
      </c>
      <c r="C16" s="11" t="s">
        <v>519</v>
      </c>
      <c r="D16" s="16">
        <v>1397.6299999999999</v>
      </c>
      <c r="E16" s="16">
        <v>292</v>
      </c>
      <c r="F16" s="10" t="s">
        <v>552</v>
      </c>
    </row>
    <row r="17" spans="1:6" x14ac:dyDescent="0.25">
      <c r="A17" s="54">
        <v>15</v>
      </c>
      <c r="B17" s="11" t="s">
        <v>520</v>
      </c>
      <c r="C17" s="11" t="s">
        <v>521</v>
      </c>
      <c r="D17" s="16">
        <v>1367.1499999999999</v>
      </c>
      <c r="E17" s="16">
        <v>284</v>
      </c>
      <c r="F17" s="10" t="s">
        <v>552</v>
      </c>
    </row>
    <row r="18" spans="1:6" x14ac:dyDescent="0.25">
      <c r="A18" s="54">
        <v>16</v>
      </c>
      <c r="B18" s="11" t="s">
        <v>522</v>
      </c>
      <c r="C18" s="11" t="s">
        <v>522</v>
      </c>
      <c r="D18" s="16">
        <v>1097.5499999999997</v>
      </c>
      <c r="E18" s="16">
        <v>231</v>
      </c>
      <c r="F18" s="10" t="s">
        <v>552</v>
      </c>
    </row>
    <row r="19" spans="1:6" x14ac:dyDescent="0.25">
      <c r="A19" s="54">
        <v>17</v>
      </c>
      <c r="B19" s="11" t="s">
        <v>523</v>
      </c>
      <c r="C19" s="11" t="s">
        <v>524</v>
      </c>
      <c r="D19" s="16">
        <v>1021.84</v>
      </c>
      <c r="E19" s="16">
        <v>179</v>
      </c>
      <c r="F19" s="10" t="s">
        <v>552</v>
      </c>
    </row>
    <row r="20" spans="1:6" x14ac:dyDescent="0.25">
      <c r="A20" s="54">
        <v>18</v>
      </c>
      <c r="B20" s="11" t="s">
        <v>141</v>
      </c>
      <c r="C20" s="11" t="s">
        <v>142</v>
      </c>
      <c r="D20" s="16">
        <v>1009.5</v>
      </c>
      <c r="E20" s="16">
        <v>235</v>
      </c>
      <c r="F20" s="10" t="s">
        <v>113</v>
      </c>
    </row>
    <row r="21" spans="1:6" x14ac:dyDescent="0.25">
      <c r="A21" s="54">
        <v>19</v>
      </c>
      <c r="B21" s="11" t="s">
        <v>525</v>
      </c>
      <c r="C21" s="11" t="s">
        <v>71</v>
      </c>
      <c r="D21" s="16">
        <v>848.5</v>
      </c>
      <c r="E21" s="16">
        <v>291</v>
      </c>
      <c r="F21" s="10" t="s">
        <v>72</v>
      </c>
    </row>
    <row r="22" spans="1:6" x14ac:dyDescent="0.25">
      <c r="A22" s="54">
        <v>20</v>
      </c>
      <c r="B22" s="11" t="s">
        <v>526</v>
      </c>
      <c r="C22" s="11" t="s">
        <v>527</v>
      </c>
      <c r="D22" s="16">
        <v>507.37</v>
      </c>
      <c r="E22" s="16">
        <v>92</v>
      </c>
      <c r="F22" s="10" t="s">
        <v>552</v>
      </c>
    </row>
    <row r="23" spans="1:6" x14ac:dyDescent="0.25">
      <c r="A23" s="54">
        <v>21</v>
      </c>
      <c r="B23" s="11" t="s">
        <v>528</v>
      </c>
      <c r="C23" s="11" t="s">
        <v>529</v>
      </c>
      <c r="D23" s="16">
        <v>389.15</v>
      </c>
      <c r="E23" s="16">
        <v>121</v>
      </c>
      <c r="F23" s="10" t="s">
        <v>552</v>
      </c>
    </row>
    <row r="24" spans="1:6" x14ac:dyDescent="0.25">
      <c r="A24" s="54">
        <v>22</v>
      </c>
      <c r="B24" s="11" t="s">
        <v>530</v>
      </c>
      <c r="C24" s="11" t="s">
        <v>531</v>
      </c>
      <c r="D24" s="16">
        <v>218</v>
      </c>
      <c r="E24" s="16">
        <v>61</v>
      </c>
      <c r="F24" s="10" t="s">
        <v>57</v>
      </c>
    </row>
    <row r="25" spans="1:6" ht="15" customHeight="1" x14ac:dyDescent="0.25">
      <c r="A25" s="54">
        <v>23</v>
      </c>
      <c r="B25" s="11" t="s">
        <v>69</v>
      </c>
      <c r="C25" s="11" t="s">
        <v>70</v>
      </c>
      <c r="D25" s="16">
        <v>210</v>
      </c>
      <c r="E25" s="16">
        <v>70</v>
      </c>
      <c r="F25" s="10" t="s">
        <v>553</v>
      </c>
    </row>
    <row r="26" spans="1:6" x14ac:dyDescent="0.25">
      <c r="A26" s="54">
        <v>24</v>
      </c>
      <c r="B26" s="11" t="s">
        <v>61</v>
      </c>
      <c r="C26" s="11" t="s">
        <v>61</v>
      </c>
      <c r="D26" s="16">
        <v>179</v>
      </c>
      <c r="E26" s="16">
        <v>53</v>
      </c>
      <c r="F26" s="10" t="s">
        <v>57</v>
      </c>
    </row>
    <row r="27" spans="1:6" x14ac:dyDescent="0.25">
      <c r="A27" s="54">
        <v>25</v>
      </c>
      <c r="B27" s="11" t="s">
        <v>68</v>
      </c>
      <c r="C27" s="11" t="s">
        <v>532</v>
      </c>
      <c r="D27" s="16">
        <v>146</v>
      </c>
      <c r="E27" s="16">
        <v>31</v>
      </c>
      <c r="F27" s="10" t="s">
        <v>554</v>
      </c>
    </row>
    <row r="28" spans="1:6" x14ac:dyDescent="0.25">
      <c r="A28" s="54">
        <v>26</v>
      </c>
      <c r="B28" s="11" t="s">
        <v>533</v>
      </c>
      <c r="C28" s="11" t="s">
        <v>534</v>
      </c>
      <c r="D28" s="16">
        <v>125.65</v>
      </c>
      <c r="E28" s="16">
        <v>25</v>
      </c>
      <c r="F28" s="10" t="s">
        <v>72</v>
      </c>
    </row>
    <row r="29" spans="1:6" x14ac:dyDescent="0.25">
      <c r="A29" s="54">
        <v>27</v>
      </c>
      <c r="B29" s="11" t="s">
        <v>147</v>
      </c>
      <c r="C29" s="11" t="s">
        <v>147</v>
      </c>
      <c r="D29" s="16">
        <v>101.5</v>
      </c>
      <c r="E29" s="16">
        <v>30</v>
      </c>
      <c r="F29" s="10" t="s">
        <v>59</v>
      </c>
    </row>
    <row r="30" spans="1:6" ht="15" customHeight="1" x14ac:dyDescent="0.25">
      <c r="A30" s="54">
        <v>28</v>
      </c>
      <c r="B30" s="11" t="s">
        <v>143</v>
      </c>
      <c r="C30" s="11" t="s">
        <v>144</v>
      </c>
      <c r="D30" s="16">
        <v>98</v>
      </c>
      <c r="E30" s="16">
        <v>18</v>
      </c>
      <c r="F30" s="10" t="s">
        <v>113</v>
      </c>
    </row>
    <row r="31" spans="1:6" x14ac:dyDescent="0.25">
      <c r="A31" s="54">
        <v>29</v>
      </c>
      <c r="B31" s="11" t="s">
        <v>535</v>
      </c>
      <c r="C31" s="11" t="s">
        <v>536</v>
      </c>
      <c r="D31" s="16">
        <v>91.5</v>
      </c>
      <c r="E31" s="16">
        <v>18</v>
      </c>
      <c r="F31" s="10" t="s">
        <v>555</v>
      </c>
    </row>
    <row r="32" spans="1:6" x14ac:dyDescent="0.25">
      <c r="A32" s="54">
        <v>30</v>
      </c>
      <c r="B32" s="11" t="s">
        <v>537</v>
      </c>
      <c r="C32" s="11" t="s">
        <v>538</v>
      </c>
      <c r="D32" s="16">
        <v>80</v>
      </c>
      <c r="E32" s="16">
        <v>16</v>
      </c>
      <c r="F32" s="10">
        <v>43189</v>
      </c>
    </row>
    <row r="33" spans="1:6" x14ac:dyDescent="0.25">
      <c r="A33" s="54">
        <v>31</v>
      </c>
      <c r="B33" s="11" t="s">
        <v>539</v>
      </c>
      <c r="C33" s="11" t="s">
        <v>540</v>
      </c>
      <c r="D33" s="16">
        <v>64</v>
      </c>
      <c r="E33" s="16">
        <v>18</v>
      </c>
      <c r="F33" s="10" t="s">
        <v>552</v>
      </c>
    </row>
    <row r="34" spans="1:6" x14ac:dyDescent="0.25">
      <c r="A34" s="54">
        <v>32</v>
      </c>
      <c r="B34" s="11" t="s">
        <v>541</v>
      </c>
      <c r="C34" s="11" t="s">
        <v>542</v>
      </c>
      <c r="D34" s="16">
        <v>45.5</v>
      </c>
      <c r="E34" s="16">
        <v>9</v>
      </c>
      <c r="F34" s="10">
        <v>42832</v>
      </c>
    </row>
    <row r="35" spans="1:6" x14ac:dyDescent="0.25">
      <c r="A35" s="54">
        <v>33</v>
      </c>
      <c r="B35" s="11" t="s">
        <v>543</v>
      </c>
      <c r="C35" s="11" t="s">
        <v>544</v>
      </c>
      <c r="D35" s="16">
        <v>40</v>
      </c>
      <c r="E35" s="16">
        <v>11</v>
      </c>
      <c r="F35" s="10" t="s">
        <v>552</v>
      </c>
    </row>
    <row r="36" spans="1:6" x14ac:dyDescent="0.25">
      <c r="A36" s="54">
        <v>34</v>
      </c>
      <c r="B36" s="11" t="s">
        <v>545</v>
      </c>
      <c r="C36" s="11" t="s">
        <v>546</v>
      </c>
      <c r="D36" s="16">
        <v>30</v>
      </c>
      <c r="E36" s="16">
        <v>6</v>
      </c>
      <c r="F36" s="10">
        <v>44644</v>
      </c>
    </row>
    <row r="37" spans="1:6" x14ac:dyDescent="0.25">
      <c r="A37" s="54">
        <v>35</v>
      </c>
      <c r="B37" s="11" t="s">
        <v>547</v>
      </c>
      <c r="C37" s="11" t="s">
        <v>548</v>
      </c>
      <c r="D37" s="16">
        <v>12</v>
      </c>
      <c r="E37" s="16">
        <v>2</v>
      </c>
      <c r="F37" s="10" t="s">
        <v>552</v>
      </c>
    </row>
    <row r="38" spans="1:6" x14ac:dyDescent="0.25">
      <c r="A38" s="54">
        <v>36</v>
      </c>
      <c r="B38" s="11" t="s">
        <v>148</v>
      </c>
      <c r="C38" s="11" t="s">
        <v>148</v>
      </c>
      <c r="D38" s="16">
        <v>6.15</v>
      </c>
      <c r="E38" s="16">
        <v>1</v>
      </c>
      <c r="F38" s="10" t="s">
        <v>113</v>
      </c>
    </row>
    <row r="39" spans="1:6" x14ac:dyDescent="0.25">
      <c r="A39" s="54">
        <v>37</v>
      </c>
      <c r="B39" s="11" t="s">
        <v>549</v>
      </c>
      <c r="C39" s="11" t="s">
        <v>550</v>
      </c>
      <c r="D39" s="16">
        <v>5</v>
      </c>
      <c r="E39" s="16">
        <v>2</v>
      </c>
      <c r="F39" s="10">
        <v>44644</v>
      </c>
    </row>
    <row r="40" spans="1:6" x14ac:dyDescent="0.25">
      <c r="D40" s="56">
        <f>SUM(D3:D39)</f>
        <v>315961.02</v>
      </c>
      <c r="E40" s="56">
        <f>SUM(E3:E39)</f>
        <v>54220</v>
      </c>
    </row>
  </sheetData>
  <mergeCells count="2">
    <mergeCell ref="B1:C1"/>
    <mergeCell ref="D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2"/>
  <sheetViews>
    <sheetView topLeftCell="A9" workbookViewId="0">
      <selection activeCell="G26" sqref="G26"/>
    </sheetView>
  </sheetViews>
  <sheetFormatPr defaultRowHeight="15" x14ac:dyDescent="0.25"/>
  <cols>
    <col min="1" max="1" width="3.7109375" style="164" customWidth="1"/>
    <col min="2" max="3" width="35" customWidth="1"/>
    <col min="4" max="4" width="14.5703125" customWidth="1"/>
    <col min="5" max="5" width="16.28515625" customWidth="1"/>
    <col min="6" max="6" width="13.28515625" customWidth="1"/>
  </cols>
  <sheetData>
    <row r="1" spans="1:6" ht="18" x14ac:dyDescent="0.25">
      <c r="A1" s="161"/>
      <c r="B1" s="195" t="s">
        <v>34</v>
      </c>
      <c r="C1" s="196"/>
      <c r="D1" s="199" t="s">
        <v>1</v>
      </c>
      <c r="E1" s="199"/>
    </row>
    <row r="2" spans="1:6" x14ac:dyDescent="0.25">
      <c r="A2" s="162"/>
      <c r="B2" s="50"/>
      <c r="C2" s="50"/>
      <c r="D2" s="5" t="s">
        <v>5</v>
      </c>
      <c r="E2" s="5" t="s">
        <v>4</v>
      </c>
    </row>
    <row r="3" spans="1:6" ht="14.45" customHeight="1" x14ac:dyDescent="0.25">
      <c r="A3" s="162">
        <v>1</v>
      </c>
      <c r="B3" s="50" t="s">
        <v>801</v>
      </c>
      <c r="C3" s="50" t="s">
        <v>802</v>
      </c>
      <c r="D3" s="159">
        <v>188462.3</v>
      </c>
      <c r="E3" s="159">
        <v>30002</v>
      </c>
      <c r="F3" s="31" t="s">
        <v>408</v>
      </c>
    </row>
    <row r="4" spans="1:6" ht="14.45" customHeight="1" x14ac:dyDescent="0.25">
      <c r="A4" s="162">
        <v>2</v>
      </c>
      <c r="B4" s="50" t="s">
        <v>803</v>
      </c>
      <c r="C4" s="50" t="s">
        <v>804</v>
      </c>
      <c r="D4" s="159">
        <v>33773.479999999996</v>
      </c>
      <c r="E4" s="159">
        <v>6148</v>
      </c>
      <c r="F4" s="43" t="s">
        <v>312</v>
      </c>
    </row>
    <row r="5" spans="1:6" ht="14.45" customHeight="1" x14ac:dyDescent="0.25">
      <c r="A5" s="162">
        <v>3</v>
      </c>
      <c r="B5" s="50" t="s">
        <v>805</v>
      </c>
      <c r="C5" s="50" t="s">
        <v>805</v>
      </c>
      <c r="D5" s="159">
        <v>8073.42</v>
      </c>
      <c r="E5" s="159">
        <v>1581</v>
      </c>
      <c r="F5" s="43" t="s">
        <v>101</v>
      </c>
    </row>
    <row r="6" spans="1:6" ht="14.45" customHeight="1" x14ac:dyDescent="0.25">
      <c r="A6" s="162">
        <v>4</v>
      </c>
      <c r="B6" s="50" t="s">
        <v>806</v>
      </c>
      <c r="C6" s="50" t="s">
        <v>807</v>
      </c>
      <c r="D6" s="159">
        <v>7595</v>
      </c>
      <c r="E6" s="159">
        <v>1553</v>
      </c>
      <c r="F6" s="43" t="s">
        <v>123</v>
      </c>
    </row>
    <row r="7" spans="1:6" ht="14.45" customHeight="1" x14ac:dyDescent="0.25">
      <c r="A7" s="162">
        <v>5</v>
      </c>
      <c r="B7" s="50" t="s">
        <v>808</v>
      </c>
      <c r="C7" s="50" t="s">
        <v>809</v>
      </c>
      <c r="D7" s="159">
        <v>6374.13</v>
      </c>
      <c r="E7" s="159">
        <v>1227</v>
      </c>
      <c r="F7" s="43" t="s">
        <v>243</v>
      </c>
    </row>
    <row r="8" spans="1:6" ht="14.45" customHeight="1" x14ac:dyDescent="0.25">
      <c r="A8" s="162">
        <v>6</v>
      </c>
      <c r="B8" s="50" t="s">
        <v>810</v>
      </c>
      <c r="C8" s="50" t="s">
        <v>811</v>
      </c>
      <c r="D8" s="159">
        <v>5982.5</v>
      </c>
      <c r="E8" s="159">
        <v>1190</v>
      </c>
      <c r="F8" s="43" t="s">
        <v>410</v>
      </c>
    </row>
    <row r="9" spans="1:6" ht="14.45" customHeight="1" x14ac:dyDescent="0.25">
      <c r="A9" s="162">
        <v>7</v>
      </c>
      <c r="B9" s="50" t="s">
        <v>812</v>
      </c>
      <c r="C9" s="50" t="s">
        <v>813</v>
      </c>
      <c r="D9" s="159">
        <v>4732.6000000000004</v>
      </c>
      <c r="E9" s="159">
        <v>955</v>
      </c>
      <c r="F9" s="43" t="s">
        <v>793</v>
      </c>
    </row>
    <row r="10" spans="1:6" ht="14.45" customHeight="1" x14ac:dyDescent="0.25">
      <c r="A10" s="162">
        <v>8</v>
      </c>
      <c r="B10" s="50" t="s">
        <v>814</v>
      </c>
      <c r="C10" s="50" t="s">
        <v>815</v>
      </c>
      <c r="D10" s="159">
        <v>4260.5</v>
      </c>
      <c r="E10" s="159">
        <v>868</v>
      </c>
      <c r="F10" s="43" t="s">
        <v>359</v>
      </c>
    </row>
    <row r="11" spans="1:6" ht="14.45" customHeight="1" x14ac:dyDescent="0.25">
      <c r="A11" s="162">
        <v>9</v>
      </c>
      <c r="B11" s="50" t="s">
        <v>816</v>
      </c>
      <c r="C11" s="50" t="s">
        <v>817</v>
      </c>
      <c r="D11" s="159">
        <v>3784.8</v>
      </c>
      <c r="E11" s="159">
        <v>554</v>
      </c>
      <c r="F11" s="43" t="s">
        <v>238</v>
      </c>
    </row>
    <row r="12" spans="1:6" ht="14.45" customHeight="1" x14ac:dyDescent="0.25">
      <c r="A12" s="162">
        <v>10</v>
      </c>
      <c r="B12" s="50" t="s">
        <v>818</v>
      </c>
      <c r="C12" s="50" t="s">
        <v>819</v>
      </c>
      <c r="D12" s="159">
        <v>3716.15</v>
      </c>
      <c r="E12" s="159">
        <v>702</v>
      </c>
      <c r="F12" s="43" t="s">
        <v>411</v>
      </c>
    </row>
    <row r="13" spans="1:6" ht="14.45" customHeight="1" x14ac:dyDescent="0.25">
      <c r="A13" s="162">
        <v>11</v>
      </c>
      <c r="B13" s="50" t="s">
        <v>820</v>
      </c>
      <c r="C13" s="50" t="s">
        <v>821</v>
      </c>
      <c r="D13" s="159">
        <v>3589</v>
      </c>
      <c r="E13" s="159">
        <v>799</v>
      </c>
      <c r="F13" s="43" t="s">
        <v>247</v>
      </c>
    </row>
    <row r="14" spans="1:6" ht="14.45" customHeight="1" x14ac:dyDescent="0.25">
      <c r="A14" s="162">
        <v>12</v>
      </c>
      <c r="B14" s="50" t="s">
        <v>822</v>
      </c>
      <c r="C14" s="50" t="s">
        <v>823</v>
      </c>
      <c r="D14" s="159">
        <v>3516</v>
      </c>
      <c r="E14" s="159">
        <v>720</v>
      </c>
      <c r="F14" s="43" t="s">
        <v>270</v>
      </c>
    </row>
    <row r="15" spans="1:6" ht="14.45" customHeight="1" x14ac:dyDescent="0.25">
      <c r="A15" s="162">
        <v>13</v>
      </c>
      <c r="B15" s="50" t="s">
        <v>824</v>
      </c>
      <c r="C15" s="50" t="s">
        <v>825</v>
      </c>
      <c r="D15" s="159">
        <v>3366.7</v>
      </c>
      <c r="E15" s="159">
        <v>696</v>
      </c>
      <c r="F15" s="43" t="s">
        <v>246</v>
      </c>
    </row>
    <row r="16" spans="1:6" ht="14.45" customHeight="1" x14ac:dyDescent="0.25">
      <c r="A16" s="162">
        <v>14</v>
      </c>
      <c r="B16" s="50" t="s">
        <v>826</v>
      </c>
      <c r="C16" s="50" t="s">
        <v>827</v>
      </c>
      <c r="D16" s="159">
        <v>3127.4300000000003</v>
      </c>
      <c r="E16" s="159">
        <v>702</v>
      </c>
      <c r="F16" s="43" t="s">
        <v>407</v>
      </c>
    </row>
    <row r="17" spans="1:6" ht="14.45" customHeight="1" x14ac:dyDescent="0.25">
      <c r="A17" s="162">
        <v>15</v>
      </c>
      <c r="B17" s="50" t="s">
        <v>828</v>
      </c>
      <c r="C17" s="50" t="s">
        <v>829</v>
      </c>
      <c r="D17" s="159">
        <v>3084</v>
      </c>
      <c r="E17" s="159">
        <v>630</v>
      </c>
      <c r="F17" s="43" t="s">
        <v>413</v>
      </c>
    </row>
    <row r="18" spans="1:6" ht="14.45" customHeight="1" x14ac:dyDescent="0.25">
      <c r="A18" s="162">
        <v>16</v>
      </c>
      <c r="B18" s="50" t="s">
        <v>830</v>
      </c>
      <c r="C18" s="50" t="s">
        <v>831</v>
      </c>
      <c r="D18" s="159">
        <v>2928</v>
      </c>
      <c r="E18" s="159">
        <v>610</v>
      </c>
      <c r="F18" s="43" t="s">
        <v>856</v>
      </c>
    </row>
    <row r="19" spans="1:6" ht="14.45" customHeight="1" x14ac:dyDescent="0.25">
      <c r="A19" s="162">
        <v>17</v>
      </c>
      <c r="B19" s="50" t="s">
        <v>832</v>
      </c>
      <c r="C19" s="50" t="s">
        <v>833</v>
      </c>
      <c r="D19" s="159">
        <v>1984.63</v>
      </c>
      <c r="E19" s="159">
        <v>362</v>
      </c>
      <c r="F19" s="43" t="s">
        <v>493</v>
      </c>
    </row>
    <row r="20" spans="1:6" ht="14.45" customHeight="1" x14ac:dyDescent="0.25">
      <c r="A20" s="162">
        <v>18</v>
      </c>
      <c r="B20" s="50" t="s">
        <v>834</v>
      </c>
      <c r="C20" s="50" t="s">
        <v>835</v>
      </c>
      <c r="D20" s="159">
        <v>1959</v>
      </c>
      <c r="E20" s="159">
        <v>417</v>
      </c>
      <c r="F20" s="43" t="s">
        <v>244</v>
      </c>
    </row>
    <row r="21" spans="1:6" ht="14.45" customHeight="1" x14ac:dyDescent="0.25">
      <c r="A21" s="162">
        <v>19</v>
      </c>
      <c r="B21" s="50" t="s">
        <v>836</v>
      </c>
      <c r="C21" s="50" t="s">
        <v>837</v>
      </c>
      <c r="D21" s="159">
        <v>1343</v>
      </c>
      <c r="E21" s="159">
        <v>267</v>
      </c>
      <c r="F21" s="43" t="s">
        <v>238</v>
      </c>
    </row>
    <row r="22" spans="1:6" ht="14.45" customHeight="1" x14ac:dyDescent="0.25">
      <c r="A22" s="162">
        <v>20</v>
      </c>
      <c r="B22" s="50" t="s">
        <v>838</v>
      </c>
      <c r="C22" s="50" t="s">
        <v>839</v>
      </c>
      <c r="D22" s="159">
        <v>1110</v>
      </c>
      <c r="E22" s="159">
        <v>390</v>
      </c>
      <c r="F22" s="43" t="s">
        <v>857</v>
      </c>
    </row>
    <row r="23" spans="1:6" ht="14.45" customHeight="1" x14ac:dyDescent="0.25">
      <c r="A23" s="162">
        <v>21</v>
      </c>
      <c r="B23" s="50" t="s">
        <v>840</v>
      </c>
      <c r="C23" s="50" t="s">
        <v>841</v>
      </c>
      <c r="D23" s="159">
        <v>1059</v>
      </c>
      <c r="E23" s="159">
        <v>179</v>
      </c>
      <c r="F23" s="43" t="s">
        <v>858</v>
      </c>
    </row>
    <row r="24" spans="1:6" ht="14.45" customHeight="1" x14ac:dyDescent="0.25">
      <c r="A24" s="162">
        <v>22</v>
      </c>
      <c r="B24" s="50" t="s">
        <v>842</v>
      </c>
      <c r="C24" s="50" t="s">
        <v>843</v>
      </c>
      <c r="D24" s="159">
        <v>925</v>
      </c>
      <c r="E24" s="159">
        <v>188</v>
      </c>
      <c r="F24" s="43" t="s">
        <v>120</v>
      </c>
    </row>
    <row r="25" spans="1:6" ht="14.45" customHeight="1" x14ac:dyDescent="0.25">
      <c r="A25" s="162">
        <v>23</v>
      </c>
      <c r="B25" s="50" t="s">
        <v>844</v>
      </c>
      <c r="C25" s="50" t="s">
        <v>845</v>
      </c>
      <c r="D25" s="159">
        <v>605.5</v>
      </c>
      <c r="E25" s="159">
        <v>249</v>
      </c>
      <c r="F25" s="43" t="s">
        <v>859</v>
      </c>
    </row>
    <row r="26" spans="1:6" ht="14.45" customHeight="1" x14ac:dyDescent="0.25">
      <c r="A26" s="162">
        <v>24</v>
      </c>
      <c r="B26" s="52" t="s">
        <v>846</v>
      </c>
      <c r="C26" s="160" t="s">
        <v>847</v>
      </c>
      <c r="D26" s="159">
        <v>602.5</v>
      </c>
      <c r="E26" s="159">
        <v>105</v>
      </c>
      <c r="F26" s="158">
        <v>43336</v>
      </c>
    </row>
    <row r="27" spans="1:6" ht="14.45" customHeight="1" x14ac:dyDescent="0.25">
      <c r="A27" s="162">
        <v>25</v>
      </c>
      <c r="B27" s="52" t="s">
        <v>848</v>
      </c>
      <c r="C27" s="77" t="s">
        <v>848</v>
      </c>
      <c r="D27" s="159">
        <v>458.5</v>
      </c>
      <c r="E27" s="159">
        <v>92</v>
      </c>
      <c r="F27" s="43" t="s">
        <v>119</v>
      </c>
    </row>
    <row r="28" spans="1:6" ht="14.45" customHeight="1" x14ac:dyDescent="0.25">
      <c r="A28" s="162">
        <v>26</v>
      </c>
      <c r="B28" s="52" t="s">
        <v>849</v>
      </c>
      <c r="C28" s="77" t="s">
        <v>850</v>
      </c>
      <c r="D28" s="159">
        <v>386</v>
      </c>
      <c r="E28" s="159">
        <v>79</v>
      </c>
      <c r="F28" s="43" t="s">
        <v>860</v>
      </c>
    </row>
    <row r="29" spans="1:6" ht="14.45" customHeight="1" x14ac:dyDescent="0.25">
      <c r="A29" s="162">
        <v>27</v>
      </c>
      <c r="B29" s="52" t="s">
        <v>851</v>
      </c>
      <c r="C29" s="77" t="s">
        <v>852</v>
      </c>
      <c r="D29" s="159">
        <v>300</v>
      </c>
      <c r="E29" s="159">
        <v>200</v>
      </c>
      <c r="F29" s="43" t="s">
        <v>861</v>
      </c>
    </row>
    <row r="30" spans="1:6" ht="14.45" customHeight="1" x14ac:dyDescent="0.25">
      <c r="A30" s="162">
        <v>28</v>
      </c>
      <c r="B30" s="52" t="s">
        <v>853</v>
      </c>
      <c r="C30" s="77" t="s">
        <v>854</v>
      </c>
      <c r="D30" s="159">
        <v>300</v>
      </c>
      <c r="E30" s="159">
        <v>180</v>
      </c>
      <c r="F30" s="158">
        <v>43518</v>
      </c>
    </row>
    <row r="31" spans="1:6" ht="14.45" customHeight="1" x14ac:dyDescent="0.25">
      <c r="A31" s="163">
        <v>29</v>
      </c>
      <c r="B31" s="52" t="s">
        <v>855</v>
      </c>
      <c r="C31" s="77" t="s">
        <v>855</v>
      </c>
      <c r="D31" s="159">
        <v>68.5</v>
      </c>
      <c r="E31" s="159">
        <v>15</v>
      </c>
      <c r="F31" s="43" t="s">
        <v>862</v>
      </c>
    </row>
    <row r="32" spans="1:6" ht="14.45" customHeight="1" x14ac:dyDescent="0.25">
      <c r="D32" s="18">
        <f>SUM(D3:D31)</f>
        <v>297467.64</v>
      </c>
      <c r="E32" s="18">
        <f>SUM(E3:E31)</f>
        <v>51660</v>
      </c>
    </row>
  </sheetData>
  <sortState xmlns:xlrd2="http://schemas.microsoft.com/office/spreadsheetml/2017/richdata2" ref="A26:F31">
    <sortCondition descending="1" ref="D26:D31"/>
  </sortState>
  <mergeCells count="2">
    <mergeCell ref="D1:E1"/>
    <mergeCell ref="B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52310-9E05-4A8E-8DB3-AE61A25F51C2}">
  <dimension ref="A1:F15"/>
  <sheetViews>
    <sheetView workbookViewId="0">
      <selection activeCell="D1" sqref="D1:E1"/>
    </sheetView>
  </sheetViews>
  <sheetFormatPr defaultRowHeight="15" x14ac:dyDescent="0.25"/>
  <cols>
    <col min="1" max="1" width="3.7109375" customWidth="1"/>
    <col min="2" max="3" width="35" customWidth="1"/>
    <col min="4" max="4" width="14.5703125" customWidth="1"/>
    <col min="5" max="5" width="16.28515625" customWidth="1"/>
    <col min="6" max="6" width="13.28515625" customWidth="1"/>
  </cols>
  <sheetData>
    <row r="1" spans="1:6" x14ac:dyDescent="0.25">
      <c r="A1" s="86"/>
      <c r="B1" s="195" t="s">
        <v>55</v>
      </c>
      <c r="C1" s="196"/>
      <c r="D1" s="190" t="s">
        <v>1</v>
      </c>
      <c r="E1" s="191"/>
    </row>
    <row r="2" spans="1:6" x14ac:dyDescent="0.25">
      <c r="A2" s="2"/>
      <c r="B2" s="197"/>
      <c r="C2" s="198"/>
      <c r="D2" s="5" t="s">
        <v>5</v>
      </c>
      <c r="E2" s="5" t="s">
        <v>4</v>
      </c>
    </row>
    <row r="3" spans="1:6" ht="14.45" customHeight="1" x14ac:dyDescent="0.25">
      <c r="A3" s="51">
        <v>1</v>
      </c>
      <c r="B3" s="11" t="s">
        <v>682</v>
      </c>
      <c r="C3" s="11" t="s">
        <v>683</v>
      </c>
      <c r="D3" s="14">
        <v>62071</v>
      </c>
      <c r="E3" s="14">
        <v>12907</v>
      </c>
      <c r="F3" s="10" t="s">
        <v>272</v>
      </c>
    </row>
    <row r="4" spans="1:6" ht="14.45" customHeight="1" x14ac:dyDescent="0.25">
      <c r="A4" s="51">
        <v>2</v>
      </c>
      <c r="B4" s="7" t="s">
        <v>684</v>
      </c>
      <c r="C4" s="7" t="s">
        <v>685</v>
      </c>
      <c r="D4" s="14">
        <v>41469.39</v>
      </c>
      <c r="E4" s="14">
        <v>6755</v>
      </c>
      <c r="F4" s="10" t="s">
        <v>316</v>
      </c>
    </row>
    <row r="5" spans="1:6" ht="14.45" customHeight="1" x14ac:dyDescent="0.25">
      <c r="A5" s="51">
        <v>3</v>
      </c>
      <c r="B5" s="11" t="s">
        <v>686</v>
      </c>
      <c r="C5" s="11" t="s">
        <v>687</v>
      </c>
      <c r="D5" s="12">
        <v>37444.32</v>
      </c>
      <c r="E5" s="12">
        <v>9618</v>
      </c>
      <c r="F5" s="10" t="s">
        <v>268</v>
      </c>
    </row>
    <row r="6" spans="1:6" ht="14.45" customHeight="1" x14ac:dyDescent="0.25">
      <c r="A6" s="51">
        <v>4</v>
      </c>
      <c r="B6" s="11" t="s">
        <v>688</v>
      </c>
      <c r="C6" s="11" t="s">
        <v>689</v>
      </c>
      <c r="D6" s="12">
        <v>30593.06</v>
      </c>
      <c r="E6" s="12">
        <v>6051</v>
      </c>
      <c r="F6" s="10" t="s">
        <v>706</v>
      </c>
    </row>
    <row r="7" spans="1:6" ht="14.45" customHeight="1" x14ac:dyDescent="0.25">
      <c r="A7" s="51">
        <v>5</v>
      </c>
      <c r="B7" s="11" t="s">
        <v>690</v>
      </c>
      <c r="C7" s="11" t="s">
        <v>691</v>
      </c>
      <c r="D7" s="12">
        <v>28031.68</v>
      </c>
      <c r="E7" s="12">
        <v>4855</v>
      </c>
      <c r="F7" s="10" t="s">
        <v>244</v>
      </c>
    </row>
    <row r="8" spans="1:6" ht="14.45" customHeight="1" x14ac:dyDescent="0.25">
      <c r="A8" s="51">
        <v>6</v>
      </c>
      <c r="B8" s="11" t="s">
        <v>692</v>
      </c>
      <c r="C8" s="11" t="s">
        <v>693</v>
      </c>
      <c r="D8" s="12">
        <v>14485.35</v>
      </c>
      <c r="E8" s="12">
        <v>2668</v>
      </c>
      <c r="F8" s="10" t="s">
        <v>359</v>
      </c>
    </row>
    <row r="9" spans="1:6" ht="14.45" customHeight="1" x14ac:dyDescent="0.25">
      <c r="A9" s="51">
        <v>7</v>
      </c>
      <c r="B9" s="11" t="s">
        <v>694</v>
      </c>
      <c r="C9" s="11" t="s">
        <v>695</v>
      </c>
      <c r="D9" s="12">
        <v>9042.98</v>
      </c>
      <c r="E9" s="12">
        <v>1402</v>
      </c>
      <c r="F9" s="10" t="s">
        <v>707</v>
      </c>
    </row>
    <row r="10" spans="1:6" ht="14.45" customHeight="1" x14ac:dyDescent="0.25">
      <c r="A10" s="51">
        <v>8</v>
      </c>
      <c r="B10" s="11" t="s">
        <v>696</v>
      </c>
      <c r="C10" s="11" t="s">
        <v>697</v>
      </c>
      <c r="D10" s="12">
        <v>6731.16</v>
      </c>
      <c r="E10" s="12">
        <v>1174</v>
      </c>
      <c r="F10" s="10" t="s">
        <v>407</v>
      </c>
    </row>
    <row r="11" spans="1:6" ht="14.45" customHeight="1" x14ac:dyDescent="0.25">
      <c r="A11" s="51">
        <v>9</v>
      </c>
      <c r="B11" s="11" t="s">
        <v>698</v>
      </c>
      <c r="C11" s="11" t="s">
        <v>699</v>
      </c>
      <c r="D11" s="12">
        <v>2587.5400000000009</v>
      </c>
      <c r="E11" s="12">
        <v>469</v>
      </c>
      <c r="F11" s="10" t="s">
        <v>101</v>
      </c>
    </row>
    <row r="12" spans="1:6" ht="14.45" customHeight="1" x14ac:dyDescent="0.25">
      <c r="A12" s="51">
        <v>10</v>
      </c>
      <c r="B12" s="11" t="s">
        <v>700</v>
      </c>
      <c r="C12" s="11" t="s">
        <v>701</v>
      </c>
      <c r="D12" s="12">
        <v>1749</v>
      </c>
      <c r="E12" s="12">
        <v>431</v>
      </c>
      <c r="F12" s="10" t="s">
        <v>138</v>
      </c>
    </row>
    <row r="13" spans="1:6" ht="14.45" customHeight="1" x14ac:dyDescent="0.25">
      <c r="A13" s="51">
        <v>11</v>
      </c>
      <c r="B13" s="11" t="s">
        <v>702</v>
      </c>
      <c r="C13" s="11" t="s">
        <v>703</v>
      </c>
      <c r="D13" s="12">
        <v>509</v>
      </c>
      <c r="E13" s="12">
        <v>108</v>
      </c>
      <c r="F13" s="10" t="s">
        <v>708</v>
      </c>
    </row>
    <row r="14" spans="1:6" ht="14.45" customHeight="1" x14ac:dyDescent="0.25">
      <c r="A14" s="54">
        <v>12</v>
      </c>
      <c r="B14" s="11" t="s">
        <v>704</v>
      </c>
      <c r="C14" s="11" t="s">
        <v>705</v>
      </c>
      <c r="D14" s="12">
        <v>285</v>
      </c>
      <c r="E14" s="12">
        <v>51</v>
      </c>
      <c r="F14" s="10" t="s">
        <v>121</v>
      </c>
    </row>
    <row r="15" spans="1:6" x14ac:dyDescent="0.25">
      <c r="D15" s="18">
        <f>SUM(D3:D14)</f>
        <v>234999.48</v>
      </c>
      <c r="E15" s="18">
        <f>SUM(E3:E14)</f>
        <v>46489</v>
      </c>
    </row>
  </sheetData>
  <mergeCells count="3">
    <mergeCell ref="B1:C1"/>
    <mergeCell ref="D1:E1"/>
    <mergeCell ref="B2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C341B-8CB6-4BF4-9522-01C19EE9559F}">
  <dimension ref="A1:F7"/>
  <sheetViews>
    <sheetView workbookViewId="0">
      <selection activeCell="D1" sqref="D1:E1"/>
    </sheetView>
  </sheetViews>
  <sheetFormatPr defaultRowHeight="15" x14ac:dyDescent="0.25"/>
  <cols>
    <col min="1" max="1" width="3.7109375" customWidth="1"/>
    <col min="2" max="3" width="35" customWidth="1"/>
    <col min="4" max="4" width="14.5703125" customWidth="1"/>
    <col min="5" max="5" width="16.28515625" customWidth="1"/>
    <col min="6" max="6" width="13.28515625" customWidth="1"/>
  </cols>
  <sheetData>
    <row r="1" spans="1:6" x14ac:dyDescent="0.25">
      <c r="A1" s="86"/>
      <c r="B1" s="195" t="s">
        <v>60</v>
      </c>
      <c r="C1" s="196"/>
      <c r="D1" s="190" t="s">
        <v>1</v>
      </c>
      <c r="E1" s="191"/>
    </row>
    <row r="2" spans="1:6" x14ac:dyDescent="0.25">
      <c r="A2" s="2"/>
      <c r="B2" s="197"/>
      <c r="C2" s="198"/>
      <c r="D2" s="5" t="s">
        <v>5</v>
      </c>
      <c r="E2" s="5" t="s">
        <v>4</v>
      </c>
    </row>
    <row r="3" spans="1:6" x14ac:dyDescent="0.25">
      <c r="A3" s="54">
        <v>1</v>
      </c>
      <c r="B3" s="11" t="s">
        <v>465</v>
      </c>
      <c r="C3" s="11" t="s">
        <v>465</v>
      </c>
      <c r="D3" s="14">
        <v>144814.95000000001</v>
      </c>
      <c r="E3" s="14">
        <v>24578</v>
      </c>
      <c r="F3" s="10" t="s">
        <v>272</v>
      </c>
    </row>
    <row r="4" spans="1:6" x14ac:dyDescent="0.25">
      <c r="A4" s="54">
        <v>2</v>
      </c>
      <c r="B4" s="11" t="s">
        <v>151</v>
      </c>
      <c r="C4" s="11" t="s">
        <v>466</v>
      </c>
      <c r="D4" s="14">
        <v>1109</v>
      </c>
      <c r="E4" s="14">
        <v>182</v>
      </c>
      <c r="F4" s="10" t="s">
        <v>137</v>
      </c>
    </row>
    <row r="5" spans="1:6" x14ac:dyDescent="0.25">
      <c r="A5" s="54">
        <v>3</v>
      </c>
      <c r="B5" s="11" t="s">
        <v>152</v>
      </c>
      <c r="C5" s="11" t="s">
        <v>153</v>
      </c>
      <c r="D5" s="14">
        <v>633</v>
      </c>
      <c r="E5" s="14">
        <v>113</v>
      </c>
      <c r="F5" s="10" t="s">
        <v>111</v>
      </c>
    </row>
    <row r="6" spans="1:6" x14ac:dyDescent="0.25">
      <c r="A6" s="54">
        <v>4</v>
      </c>
      <c r="B6" s="11" t="s">
        <v>467</v>
      </c>
      <c r="C6" s="11" t="s">
        <v>468</v>
      </c>
      <c r="D6" s="14">
        <v>478</v>
      </c>
      <c r="E6" s="14">
        <v>90</v>
      </c>
      <c r="F6" s="10" t="s">
        <v>315</v>
      </c>
    </row>
    <row r="7" spans="1:6" x14ac:dyDescent="0.25">
      <c r="D7" s="18">
        <f>SUM(D3:D6)</f>
        <v>147034.95000000001</v>
      </c>
      <c r="E7" s="18">
        <f>SUM(E3:E6)</f>
        <v>24963</v>
      </c>
    </row>
  </sheetData>
  <mergeCells count="3">
    <mergeCell ref="B1:C1"/>
    <mergeCell ref="D1:E1"/>
    <mergeCell ref="B2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0" ma:contentTypeDescription="Kurkite naują dokumentą." ma:contentTypeScope="" ma:versionID="03fa7385ab8690ec2bd636c6dd05d83d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fbf4b8741e564dc5ee66a4dd131f18be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BEFA29-CD1F-4117-BF3D-AA1759413D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3F64CE-D9FE-4504-BC12-482747EE3A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!</vt:lpstr>
      <vt:lpstr>Acme</vt:lpstr>
      <vt:lpstr>Dukine Film Distribution</vt:lpstr>
      <vt:lpstr>TFD</vt:lpstr>
      <vt:lpstr>GPĮ</vt:lpstr>
      <vt:lpstr>Europos kinas</vt:lpstr>
      <vt:lpstr>A-One Films</vt:lpstr>
      <vt:lpstr>VLG Film</vt:lpstr>
      <vt:lpstr>Kino pasaka</vt:lpstr>
      <vt:lpstr>Best Film</vt:lpstr>
      <vt:lpstr>Estinfilm</vt:lpstr>
      <vt:lpstr>Skalvijos kino centras</vt:lpstr>
      <vt:lpstr>KC Garsas</vt:lpstr>
      <vt:lpstr>Kino Aljansas</vt:lpstr>
      <vt:lpstr>Kiti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Austė</cp:lastModifiedBy>
  <cp:lastPrinted>2016-02-18T11:40:05Z</cp:lastPrinted>
  <dcterms:created xsi:type="dcterms:W3CDTF">2015-08-03T07:52:31Z</dcterms:created>
  <dcterms:modified xsi:type="dcterms:W3CDTF">2023-04-07T06:13:28Z</dcterms:modified>
</cp:coreProperties>
</file>